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Xustificación 2025" sheetId="1" state="visible" r:id="rId2"/>
    <sheet name="Hoja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<sst xmlns="http://schemas.openxmlformats.org/spreadsheetml/2006/main" count="79" uniqueCount="74">
  <si>
    <r>
      <rPr>
        <b val="true"/>
        <sz val="14"/>
        <color rgb="FF000000"/>
        <rFont val="Arial Narrow"/>
        <family val="2"/>
        <charset val="1"/>
      </rPr>
      <t xml:space="preserve">XUSTIFICACIÓN DA AXUDA . ANUALIDADE 2025.</t>
    </r>
    <r>
      <rPr>
        <b val="true"/>
        <sz val="12"/>
        <color rgb="FF000000"/>
        <rFont val="Arial Narrow"/>
        <family val="2"/>
        <charset val="1"/>
      </rPr>
      <t xml:space="preserve"> (PERÍODO SUBVENCIONABLE=(01/10/2025–30/09/2025)</t>
    </r>
  </si>
  <si>
    <t xml:space="preserve">PROGRAMA DE FORMACIÓN DUAL DE PERSOAS CON DISCAPACIDADE EN CEE</t>
  </si>
  <si>
    <t xml:space="preserve">EXPEDIENTE Nº: </t>
  </si>
  <si>
    <t xml:space="preserve">Procedemento: TR341X</t>
  </si>
  <si>
    <t xml:space="preserve">CEE BENEFICIARIO: </t>
  </si>
  <si>
    <t xml:space="preserve">xustificación 2025</t>
  </si>
  <si>
    <t xml:space="preserve">persoal de apoio</t>
  </si>
  <si>
    <t xml:space="preserve">custo salarial</t>
  </si>
  <si>
    <t xml:space="preserve">actividade formativa</t>
  </si>
  <si>
    <t xml:space="preserve">DNI/NIF:</t>
  </si>
  <si>
    <t xml:space="preserve">CENTRO DE TRABALLO (Enderezo e Concello):</t>
  </si>
  <si>
    <t xml:space="preserve">ENTIDADE FORMATIVA:</t>
  </si>
  <si>
    <t xml:space="preserve">CENTRO DE FORMACIÓN (Enderezo e Concello):</t>
  </si>
  <si>
    <t xml:space="preserve">(SÓ SI NON É O MESMO QUE O DE TRABALLO)</t>
  </si>
  <si>
    <t xml:space="preserve">Persoa de contacto (Nome e apelidos, tlfno e  mail.</t>
  </si>
  <si>
    <t xml:space="preserve"> PERSOAL DE APOIO E ACOMPAÑAMENTO</t>
  </si>
  <si>
    <t xml:space="preserve">CUSTOS SALARIAIS ANUAIS SEGÚN CONTRATO persoa de apoio  e acompañamneto  </t>
  </si>
  <si>
    <t xml:space="preserve">XORNADA DEDICACIÓN Á UNIDADE DE APOIO (%) </t>
  </si>
  <si>
    <t xml:space="preserve">días  xustificados 
p. subvencionable </t>
  </si>
  <si>
    <t xml:space="preserve">custos salariais  suvencionables </t>
  </si>
  <si>
    <t xml:space="preserve">contía por persoas atendidas (2.400€/ANO)</t>
  </si>
  <si>
    <t xml:space="preserve">IMPORTE DA SUBVENCIÓN Á PERSOA DE APOIO </t>
  </si>
  <si>
    <t xml:space="preserve">APELIDOS</t>
  </si>
  <si>
    <t xml:space="preserve">NOME</t>
  </si>
  <si>
    <t xml:space="preserve">DNI/NIE</t>
  </si>
  <si>
    <t xml:space="preserve">DISCAPACIDADE</t>
  </si>
  <si>
    <t xml:space="preserve">DATA NACEMENTO</t>
  </si>
  <si>
    <t xml:space="preserve">SEXO
 (H/M)</t>
  </si>
  <si>
    <t xml:space="preserve">TIPO de CONTRATO </t>
  </si>
  <si>
    <t xml:space="preserve">DATA  alta Seg.Soc.</t>
  </si>
  <si>
    <t xml:space="preserve">DATA FIN Seg.Soc.</t>
  </si>
  <si>
    <t xml:space="preserve">XORNADA CONTRATADA (%)</t>
  </si>
  <si>
    <t xml:space="preserve">TITULACIÓN </t>
  </si>
  <si>
    <t xml:space="preserve">CATEG.LABORAL</t>
  </si>
  <si>
    <t xml:space="preserve">TIPO</t>
  </si>
  <si>
    <t xml:space="preserve">GRAO</t>
  </si>
  <si>
    <t xml:space="preserve">SALARIO</t>
  </si>
  <si>
    <t xml:space="preserve">S.S.</t>
  </si>
  <si>
    <t xml:space="preserve">TOTAL </t>
  </si>
  <si>
    <t xml:space="preserve">PERSOAS CON DISCAPACIDADE  CON CONTRATOS PARA A FORMACIÓN E A APRENDIZAXE</t>
  </si>
  <si>
    <t xml:space="preserve"> XORNADA DE TRABALLO EFECTIVO</t>
  </si>
  <si>
    <t xml:space="preserve">ACTIVIDADE FORMATIVA</t>
  </si>
  <si>
    <t xml:space="preserve">OBSERVACIÓNS (4)</t>
  </si>
  <si>
    <t xml:space="preserve">APELIDOS </t>
  </si>
  <si>
    <t xml:space="preserve">NOME </t>
  </si>
  <si>
    <t xml:space="preserve">DATA    ALTA Seg.Soc.</t>
  </si>
  <si>
    <t xml:space="preserve">XORNADA  LABORAL (%)</t>
  </si>
  <si>
    <t xml:space="preserve">DÍAS DE TRABALLO xustificados (1)</t>
  </si>
  <si>
    <t xml:space="preserve">IMPORTE SMI (2)</t>
  </si>
  <si>
    <t xml:space="preserve">IMPORTE SUBVENCIÓN  AO CUSTO SALARIAL (75% SMI)</t>
  </si>
  <si>
    <t xml:space="preserve">DÍAS de FORMACIÓN impartida </t>
  </si>
  <si>
    <t xml:space="preserve">HORAS DE FORMACIÓN IMPARTIDA
</t>
  </si>
  <si>
    <t xml:space="preserve">15/01/2025
1º ano contrato  horas formativas subv (*)</t>
  </si>
  <si>
    <t xml:space="preserve">16/01/2025
2º ano contrato  horas formativas subv (*)</t>
  </si>
  <si>
    <t xml:space="preserve">IMPORTE SUBVENCIÓN  Á FORMACIÓN</t>
  </si>
  <si>
    <t xml:space="preserve">TIPO </t>
  </si>
  <si>
    <t xml:space="preserve">coste formación </t>
  </si>
  <si>
    <t xml:space="preserve">TOTAL PARTICIPANTES</t>
  </si>
  <si>
    <t xml:space="preserve">(1) DÍAS DE TRABALLO XUSTIFICADOS =(MESES DE 30 DÍAS -DÍAS DE IT QUE NON ESTÁN A CARGO DO EMPREGADOR)</t>
  </si>
  <si>
    <t xml:space="preserve">A persoa solicitante ou represerntate declara que as horas formativas declaradas se levaron a cabo con cada persoa traballadora contratada de  acordo co contido de horas previstas no acordo formativo do contrato , coas salvedades indicadas nas observacións e/ou as seguintes:</t>
  </si>
  <si>
    <t xml:space="preserve">(2) IMPORTE DE SMI 2025 =(16.576€ anuais/360 días) x días xustificados</t>
  </si>
  <si>
    <t xml:space="preserve">(3)  SEGÚN  CONVENIO COLECTIVO GALLEGO DE CEE  SON 1.720 horas anuais</t>
  </si>
  <si>
    <t xml:space="preserve">(4) INDICAR AS INCIDENCIAS NO PERÍODO SUBVENCIONABLE, tanto as referidas ao tempo de traballo efectivo (por ex. días de IT) como as de actividade formativa (por ex. Días de vacacións)</t>
  </si>
  <si>
    <t xml:space="preserve">Lugar e data:</t>
  </si>
  <si>
    <t xml:space="preserve">horas xornada lab anual s/conv</t>
  </si>
  <si>
    <t xml:space="preserve">horas subvencionables</t>
  </si>
  <si>
    <t xml:space="preserve">ata 15 xaneiro</t>
  </si>
  <si>
    <t xml:space="preserve">1º ano contrato</t>
  </si>
  <si>
    <t xml:space="preserve"> PERSOA SOLICITANTE OU REPRESENTANTE </t>
  </si>
  <si>
    <t xml:space="preserve">dende 16 xaneiro</t>
  </si>
  <si>
    <t xml:space="preserve">2º ano contrato</t>
  </si>
  <si>
    <t xml:space="preserve">SEXO (H/M)</t>
  </si>
  <si>
    <t xml:space="preserve">H</t>
  </si>
  <si>
    <t xml:space="preserve">M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</si>
</sst>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-* #,##0.00\ _€_-;\-* #,##0.00\ _€_-;_-* \-??\ _€_-;_-@_-"/>
    <numFmt numFmtId="166" formatCode="_-* #,##0.00&quot; €&quot;_-;\-* #,##0.00&quot; €&quot;_-;_-* \-??&quot; €&quot;_-;_-@_-"/>
    <numFmt numFmtId="167" formatCode="0\ %"/>
    <numFmt numFmtId="168" formatCode="0.00"/>
    <numFmt numFmtId="169" formatCode="dd/mm/yy"/>
    <numFmt numFmtId="170" formatCode="0%"/>
    <numFmt numFmtId="171" formatCode="#,##0.00"/>
    <numFmt numFmtId="172" formatCode="0"/>
    <numFmt numFmtId="173" formatCode="0.00\ %"/>
    <numFmt numFmtId="174" formatCode="_-* #,##0.00&quot; €&quot;_-;\-* #,##0.00&quot; €&quot;_-;_-* \-??&quot; €&quot;_-;_-@_-"/>
    <numFmt numFmtId="175" formatCode="0&quot; € /hora&quot;"/>
    <numFmt numFmtId="176" formatCode="#,##0.00&quot; €&quot;"/>
    <numFmt numFmtId="177" formatCode="#,##0"/>
    <numFmt numFmtId="178" formatCode="0.0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4"/>
      <color rgb="FF000000"/>
      <name val="Arial Narrow"/>
      <family val="2"/>
      <charset val="1"/>
    </font>
    <font>
      <b val="true"/>
      <sz val="12"/>
      <color rgb="FF000000"/>
      <name val="Arial Narrow"/>
      <family val="2"/>
      <charset val="1"/>
    </font>
    <font>
      <b val="true"/>
      <sz val="1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b val="true"/>
      <sz val="11"/>
      <name val="Arial Narrow"/>
      <family val="2"/>
      <charset val="1"/>
    </font>
    <font>
      <sz val="11"/>
      <name val="Arial Narrow"/>
      <family val="2"/>
      <charset val="1"/>
    </font>
    <font>
      <sz val="10"/>
      <name val="Arial Narrow"/>
      <family val="2"/>
      <charset val="1"/>
    </font>
    <font>
      <sz val="11"/>
      <color rgb="FF0000FF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sz val="10"/>
      <name val="Calibri"/>
      <family val="2"/>
      <charset val="1"/>
    </font>
    <font>
      <sz val="11"/>
      <color rgb="FFBFBFBF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5B3D7"/>
        <bgColor rgb="FFA6A6A6"/>
      </patternFill>
    </fill>
    <fill>
      <patternFill patternType="solid">
        <fgColor rgb="FFB9CDE5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A6A6A6"/>
      </bottom>
      <diagonal/>
    </border>
    <border diagonalUp="false" diagonalDown="false">
      <left/>
      <right/>
      <top/>
      <bottom style="thin">
        <color rgb="FFA6A6A6"/>
      </bottom>
      <diagonal/>
    </border>
    <border diagonalUp="false" diagonalDown="false">
      <left/>
      <right/>
      <top style="double">
        <color rgb="FFA6A6A6"/>
      </top>
      <bottom style="thin">
        <color rgb="FFA6A6A6"/>
      </bottom>
      <diagonal/>
    </border>
    <border diagonalUp="false" diagonalDown="false">
      <left/>
      <right/>
      <top style="thin">
        <color rgb="FFA6A6A6"/>
      </top>
      <bottom style="thin">
        <color rgb="FFA6A6A6"/>
      </bottom>
      <diagonal/>
    </border>
    <border diagonalUp="false" diagonalDown="false">
      <left/>
      <right style="thin"/>
      <top style="thin">
        <color rgb="FFA6A6A6"/>
      </top>
      <bottom style="thin">
        <color rgb="FFA6A6A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A6A6A6"/>
      </top>
      <bottom style="double">
        <color rgb="FFA6A6A6"/>
      </bottom>
      <diagonal/>
    </border>
    <border diagonalUp="false" diagonalDown="false">
      <left style="thin">
        <color rgb="FFA6A6A6"/>
      </left>
      <right/>
      <top style="double">
        <color rgb="FFA6A6A6"/>
      </top>
      <bottom style="thin">
        <color rgb="FFA6A6A6"/>
      </bottom>
      <diagonal/>
    </border>
    <border diagonalUp="false" diagonalDown="false">
      <left style="double">
        <color rgb="FFA6A6A6"/>
      </left>
      <right style="double">
        <color rgb="FFA6A6A6"/>
      </right>
      <top style="double">
        <color rgb="FFA6A6A6"/>
      </top>
      <bottom style="thin">
        <color rgb="FFA6A6A6"/>
      </bottom>
      <diagonal/>
    </border>
    <border diagonalUp="false" diagonalDown="false">
      <left style="double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 diagonalUp="false" diagonalDown="false">
      <left style="thin">
        <color rgb="FFA6A6A6"/>
      </left>
      <right style="thin">
        <color rgb="FFA6A6A6"/>
      </right>
      <top style="double">
        <color rgb="FFA6A6A6"/>
      </top>
      <bottom style="double">
        <color rgb="FFA6A6A6"/>
      </bottom>
      <diagonal/>
    </border>
    <border diagonalUp="false" diagonalDown="false">
      <left style="thin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 style="thin">
        <color rgb="FFA6A6A6"/>
      </left>
      <right/>
      <top style="thin">
        <color rgb="FFA6A6A6"/>
      </top>
      <bottom style="double">
        <color rgb="FFA6A6A6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A6A6A6"/>
      </top>
      <bottom style="double">
        <color rgb="FFA6A6A6"/>
      </bottom>
      <diagonal/>
    </border>
    <border diagonalUp="false" diagonalDown="false">
      <left style="double">
        <color rgb="FFA6A6A6"/>
      </left>
      <right style="thin">
        <color rgb="FFA6A6A6"/>
      </right>
      <top style="thin">
        <color rgb="FFA6A6A6"/>
      </top>
      <bottom style="double">
        <color rgb="FFA6A6A6"/>
      </bottom>
      <diagonal/>
    </border>
    <border diagonalUp="false" diagonalDown="false"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 diagonalUp="false" diagonalDown="false">
      <left style="thin">
        <color rgb="FFA6A6A6"/>
      </left>
      <right/>
      <top/>
      <bottom style="thin">
        <color rgb="FFA6A6A6"/>
      </bottom>
      <diagonal/>
    </border>
    <border diagonalUp="false" diagonalDown="false">
      <left style="double">
        <color rgb="FFA6A6A6"/>
      </left>
      <right style="thin">
        <color rgb="FFA6A6A6"/>
      </right>
      <top/>
      <bottom style="thin">
        <color rgb="FFA6A6A6"/>
      </bottom>
      <diagonal/>
    </border>
    <border diagonalUp="false" diagonalDown="false">
      <left style="thin">
        <color rgb="FFA6A6A6"/>
      </left>
      <right style="double">
        <color rgb="FFA6A6A6"/>
      </right>
      <top/>
      <bottom style="thin">
        <color rgb="FFA6A6A6"/>
      </bottom>
      <diagonal/>
    </border>
    <border diagonalUp="false" diagonalDown="false">
      <left style="thin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 diagonalUp="false" diagonalDown="false">
      <left style="double">
        <color rgb="FFA6A6A6"/>
      </left>
      <right/>
      <top style="thin">
        <color rgb="FFA6A6A6"/>
      </top>
      <bottom style="double">
        <color rgb="FFA6A6A6"/>
      </bottom>
      <diagonal/>
    </border>
    <border diagonalUp="false" diagonalDown="false">
      <left/>
      <right style="double">
        <color rgb="FFA6A6A6"/>
      </right>
      <top style="thin">
        <color rgb="FFA6A6A6"/>
      </top>
      <bottom style="double">
        <color rgb="FFA6A6A6"/>
      </bottom>
      <diagonal/>
    </border>
    <border diagonalUp="false" diagonalDown="false">
      <left style="double">
        <color rgb="FFA6A6A6"/>
      </left>
      <right style="thin">
        <color rgb="FFA6A6A6"/>
      </right>
      <top/>
      <bottom style="double">
        <color rgb="FFA6A6A6"/>
      </bottom>
      <diagonal/>
    </border>
    <border diagonalUp="false" diagonalDown="false">
      <left style="thin">
        <color rgb="FFA6A6A6"/>
      </left>
      <right style="thin">
        <color rgb="FFA6A6A6"/>
      </right>
      <top/>
      <bottom style="double">
        <color rgb="FFA6A6A6"/>
      </bottom>
      <diagonal/>
    </border>
    <border diagonalUp="false" diagonalDown="false">
      <left style="double">
        <color rgb="FFA6A6A6"/>
      </left>
      <right/>
      <top/>
      <bottom style="thin">
        <color rgb="FFA6A6A6"/>
      </bottom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/>
      <right style="thin">
        <color rgb="FFA6A6A6"/>
      </right>
      <top/>
      <bottom style="thin">
        <color rgb="FFA6A6A6"/>
      </bottom>
      <diagonal/>
    </border>
    <border diagonalUp="false" diagonalDown="false">
      <left/>
      <right style="thin">
        <color rgb="FFA6A6A6"/>
      </right>
      <top style="double">
        <color rgb="FFA6A6A6"/>
      </top>
      <bottom style="thin">
        <color rgb="FFA6A6A6"/>
      </bottom>
      <diagonal/>
    </border>
    <border diagonalUp="false" diagonalDown="false">
      <left style="thin">
        <color rgb="FFA6A6A6"/>
      </left>
      <right style="thin">
        <color rgb="FFA6A6A6"/>
      </right>
      <top style="double">
        <color rgb="FFA6A6A6"/>
      </top>
      <bottom style="thin">
        <color rgb="FFA6A6A6"/>
      </bottom>
      <diagonal/>
    </border>
    <border diagonalUp="false" diagonalDown="false">
      <left style="thin">
        <color rgb="FFBFBFBF"/>
      </left>
      <right style="thin">
        <color rgb="FFBFBFBF"/>
      </right>
      <top/>
      <bottom style="thin">
        <color rgb="FFA6A6A6"/>
      </bottom>
      <diagonal/>
    </border>
    <border diagonalUp="false" diagonalDown="false">
      <left style="thin">
        <color rgb="FFBFBFBF"/>
      </left>
      <right style="double">
        <color rgb="FFA6A6A6"/>
      </right>
      <top/>
      <bottom style="thin">
        <color rgb="FFA6A6A6"/>
      </bottom>
      <diagonal/>
    </border>
    <border diagonalUp="false" diagonalDown="false">
      <left style="double">
        <color rgb="FFA6A6A6"/>
      </left>
      <right style="thin">
        <color rgb="FFBFBFBF"/>
      </right>
      <top/>
      <bottom style="thin">
        <color rgb="FFA6A6A6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A6A6A6"/>
      </top>
      <bottom style="double">
        <color rgb="FFA6A6A6"/>
      </bottom>
      <diagonal/>
    </border>
    <border diagonalUp="false" diagonalDown="false">
      <left style="double">
        <color rgb="FFA6A6A6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A6A6A6"/>
      </top>
      <bottom style="thin">
        <color rgb="FFA6A6A6"/>
      </bottom>
      <diagonal/>
    </border>
    <border diagonalUp="false" diagonalDown="false">
      <left style="thin">
        <color rgb="FFBFBFBF"/>
      </left>
      <right style="double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 style="double">
        <color rgb="FFA6A6A6"/>
      </left>
      <right style="thin">
        <color rgb="FFBFBFBF"/>
      </right>
      <top style="thin">
        <color rgb="FFA6A6A6"/>
      </top>
      <bottom style="thin">
        <color rgb="FFA6A6A6"/>
      </bottom>
      <diagonal/>
    </border>
    <border diagonalUp="false" diagonalDown="false">
      <left style="thin">
        <color rgb="FFBFBFBF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 diagonalUp="false" diagonalDown="false">
      <left style="double">
        <color rgb="FFA6A6A6"/>
      </left>
      <right style="thin">
        <color rgb="FFBFBFBF"/>
      </right>
      <top style="thin">
        <color rgb="FFA6A6A6"/>
      </top>
      <bottom style="double">
        <color rgb="FFA6A6A6"/>
      </bottom>
      <diagonal/>
    </border>
    <border diagonalUp="false" diagonalDown="false">
      <left style="double">
        <color rgb="FFA6A6A6"/>
      </left>
      <right style="double">
        <color rgb="FFA6A6A6"/>
      </right>
      <top style="thin">
        <color rgb="FFA6A6A6"/>
      </top>
      <bottom style="double">
        <color rgb="FFA6A6A6"/>
      </bottom>
      <diagonal/>
    </border>
    <border diagonalUp="false" diagonalDown="false">
      <left style="double">
        <color rgb="FFA6A6A6"/>
      </left>
      <right style="double">
        <color rgb="FFA6A6A6"/>
      </right>
      <top style="double">
        <color rgb="FFA6A6A6"/>
      </top>
      <bottom style="double">
        <color rgb="FFA6A6A6"/>
      </bottom>
      <diagonal/>
    </border>
    <border diagonalUp="false" diagonalDown="false">
      <left style="thin">
        <color rgb="FFA6A6A6"/>
      </left>
      <right/>
      <top style="thin">
        <color rgb="FFA6A6A6"/>
      </top>
      <bottom style="thin">
        <color rgb="FFA6A6A6"/>
      </bottom>
      <diagonal/>
    </border>
    <border diagonalUp="false" diagonalDown="false">
      <left/>
      <right/>
      <top style="thin">
        <color rgb="FFA6A6A6"/>
      </top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" xfId="22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3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3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4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4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3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3" fillId="3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9" fillId="0" borderId="0" xfId="22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3" borderId="7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7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2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22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0" borderId="0" xfId="22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3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3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0" borderId="18" xfId="1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19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2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18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5" fillId="3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4" borderId="20" xfId="1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15" fillId="4" borderId="18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5" fillId="3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2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0" borderId="18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15" fillId="4" borderId="14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4" borderId="4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2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4" borderId="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5" fillId="4" borderId="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5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5" fillId="5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5" fillId="5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5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0" fillId="5" borderId="26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14" fillId="5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3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3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3" fillId="3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3" fillId="3" borderId="28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2" fillId="3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3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8" fillId="5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0" xfId="22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31" xfId="22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16" fillId="0" borderId="32" xfId="1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3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33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3" fillId="3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5" fillId="3" borderId="3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5" fillId="3" borderId="3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5" fillId="0" borderId="3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5" fillId="5" borderId="3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15" fillId="3" borderId="3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6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4" borderId="14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4" borderId="14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37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3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7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3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4" fillId="2" borderId="3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5" borderId="3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4" fillId="3" borderId="3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4" fillId="3" borderId="3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1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4" fillId="2" borderId="4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44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45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4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4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3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4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4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4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20" fillId="0" borderId="4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3" fillId="0" borderId="4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5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5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3" fillId="0" borderId="5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5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7" fontId="13" fillId="0" borderId="5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5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3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13" fillId="3" borderId="5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3" fillId="3" borderId="55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Moneda 2" xfId="21"/>
    <cellStyle name="Normal 2" xfId="22"/>
    <cellStyle name="Porcentaje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12</xdr:col>
      <xdr:colOff>380880</xdr:colOff>
      <xdr:row>57</xdr:row>
      <xdr:rowOff>20520</xdr:rowOff>
    </xdr:from>
    <xdr:to>
      <xdr:col>19</xdr:col>
      <xdr:colOff>690120</xdr:colOff>
      <xdr:row>58</xdr:row>
      <xdr:rowOff>183240</xdr:rowOff>
    </xdr:to>
    <xdr:pic>
      <xdr:nvPicPr>
        <xdr:cNvPr id="0" name="Imaxe 1" descr=""/>
        <xdr:cNvPicPr/>
      </xdr:nvPicPr>
      <xdr:blipFill>
        <a:blip r:embed="rId1"/>
        <a:stretch/>
      </xdr:blipFill>
      <xdr:spPr>
        <a:xfrm>
          <a:off x="12292200" y="17942760"/>
          <a:ext cx="8292960" cy="372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I59"/>
  <sheetViews>
    <sheetView showFormulas="false" showGridLines="true" showRowColHeaders="true" showZeros="true" rightToLeft="false" tabSelected="true" showOutlineSymbols="true" defaultGridColor="true" view="normal" topLeftCell="A37" colorId="64" zoomScale="70" zoomScaleNormal="70" zoomScalePageLayoutView="100" workbookViewId="0">
      <selection pane="topLeft" activeCell="B48" activeCellId="0" sqref="B48"/>
    </sheetView>
  </sheetViews>
  <sheetFormatPr defaultColWidth="11.42578125" defaultRowHeight="15" zeroHeight="false" outlineLevelRow="0" outlineLevelCol="0"/>
  <cols>
    <col collapsed="false" customWidth="true" hidden="false" outlineLevel="0" max="1" min="1" style="0" width="32.71"/>
    <col collapsed="false" customWidth="true" hidden="false" outlineLevel="0" max="2" min="2" style="0" width="18.14"/>
    <col collapsed="false" customWidth="true" hidden="false" outlineLevel="0" max="3" min="3" style="0" width="15.42"/>
    <col collapsed="false" customWidth="true" hidden="false" outlineLevel="0" max="4" min="4" style="0" width="6.14"/>
    <col collapsed="false" customWidth="true" hidden="false" outlineLevel="0" max="5" min="5" style="0" width="8.29"/>
    <col collapsed="false" customWidth="true" hidden="false" outlineLevel="0" max="6" min="6" style="0" width="13.29"/>
    <col collapsed="false" customWidth="true" hidden="false" outlineLevel="0" max="7" min="7" style="0" width="9.86"/>
    <col collapsed="false" customWidth="true" hidden="false" outlineLevel="0" max="8" min="8" style="0" width="12.15"/>
    <col collapsed="false" customWidth="true" hidden="false" outlineLevel="0" max="10" min="10" style="0" width="12.57"/>
    <col collapsed="false" customWidth="true" hidden="false" outlineLevel="0" max="11" min="11" style="0" width="14.14"/>
    <col collapsed="false" customWidth="true" hidden="false" outlineLevel="0" max="12" min="12" style="0" width="14.86"/>
    <col collapsed="false" customWidth="true" hidden="false" outlineLevel="0" max="13" min="13" style="0" width="17"/>
    <col collapsed="false" customWidth="true" hidden="false" outlineLevel="0" max="14" min="14" style="0" width="12.86"/>
    <col collapsed="false" customWidth="true" hidden="false" outlineLevel="0" max="15" min="15" style="0" width="17.42"/>
    <col collapsed="false" customWidth="true" hidden="false" outlineLevel="0" max="16" min="16" style="0" width="21.29"/>
    <col collapsed="false" customWidth="true" hidden="false" outlineLevel="0" max="17" min="17" style="0" width="15.71"/>
    <col collapsed="false" customWidth="true" hidden="false" outlineLevel="0" max="18" min="18" style="0" width="17.57"/>
    <col collapsed="false" customWidth="true" hidden="false" outlineLevel="0" max="20" min="20" style="0" width="13.29"/>
    <col collapsed="false" customWidth="true" hidden="false" outlineLevel="0" max="21" min="21" style="0" width="16"/>
    <col collapsed="false" customWidth="true" hidden="false" outlineLevel="0" max="23" min="23" style="0" width="16.14"/>
    <col collapsed="false" customWidth="true" hidden="false" outlineLevel="0" max="25" min="25" style="0" width="13"/>
  </cols>
  <sheetData>
    <row r="1" customFormat="false" ht="18" hidden="false" customHeight="true" outlineLevel="0" collapsed="false">
      <c r="A1" s="1"/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Format="false" ht="6.75" hidden="false" customHeight="true" outlineLevel="0" collapsed="false">
      <c r="A2" s="4"/>
      <c r="B2" s="5"/>
      <c r="C2" s="6"/>
      <c r="D2" s="7"/>
      <c r="E2" s="7"/>
      <c r="F2" s="7"/>
      <c r="G2" s="7"/>
      <c r="H2" s="7"/>
      <c r="I2" s="7"/>
      <c r="J2" s="7"/>
      <c r="K2" s="7"/>
      <c r="L2" s="8"/>
      <c r="M2" s="9"/>
      <c r="N2" s="10"/>
      <c r="O2" s="10"/>
      <c r="P2" s="10"/>
      <c r="Q2" s="10"/>
      <c r="R2" s="10"/>
      <c r="S2" s="10"/>
      <c r="T2" s="10"/>
      <c r="U2" s="10"/>
    </row>
    <row r="3" customFormat="false" ht="16.5" hidden="false" customHeight="false" outlineLevel="0" collapsed="false">
      <c r="A3" s="4"/>
      <c r="B3" s="2"/>
      <c r="C3" s="2"/>
      <c r="D3" s="11" t="s">
        <v>1</v>
      </c>
      <c r="E3" s="1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customFormat="false" ht="6.75" hidden="false" customHeight="true" outlineLevel="0" collapsed="false">
      <c r="A4" s="4"/>
      <c r="B4" s="5"/>
      <c r="C4" s="6"/>
      <c r="D4" s="7"/>
      <c r="E4" s="7"/>
      <c r="F4" s="7"/>
      <c r="G4" s="7"/>
      <c r="H4" s="7"/>
      <c r="I4" s="7"/>
      <c r="J4" s="7"/>
      <c r="K4" s="7"/>
      <c r="L4" s="8"/>
      <c r="M4" s="9"/>
      <c r="N4" s="10"/>
      <c r="O4" s="10"/>
      <c r="P4" s="10"/>
      <c r="Q4" s="10"/>
      <c r="R4" s="10"/>
      <c r="S4" s="10"/>
      <c r="T4" s="10"/>
      <c r="U4" s="10"/>
    </row>
    <row r="5" customFormat="false" ht="24" hidden="false" customHeight="true" outlineLevel="0" collapsed="false">
      <c r="A5" s="4"/>
      <c r="C5" s="13"/>
      <c r="D5" s="14"/>
      <c r="E5" s="14"/>
      <c r="F5" s="14"/>
      <c r="G5" s="15"/>
      <c r="H5" s="15"/>
      <c r="I5" s="16" t="s">
        <v>2</v>
      </c>
      <c r="J5" s="17"/>
      <c r="K5" s="17"/>
      <c r="L5" s="17"/>
      <c r="M5" s="18"/>
      <c r="N5" s="18"/>
      <c r="O5" s="19"/>
      <c r="P5" s="19"/>
      <c r="Q5" s="19"/>
      <c r="U5" s="20" t="s">
        <v>3</v>
      </c>
      <c r="V5" s="20"/>
    </row>
    <row r="6" customFormat="false" ht="33" hidden="false" customHeight="false" outlineLevel="0" collapsed="false">
      <c r="A6" s="4"/>
      <c r="C6" s="13"/>
      <c r="D6" s="21"/>
      <c r="E6" s="21"/>
      <c r="F6" s="21"/>
      <c r="G6" s="22"/>
      <c r="H6" s="22"/>
      <c r="I6" s="23" t="s">
        <v>4</v>
      </c>
      <c r="J6" s="24"/>
      <c r="K6" s="24"/>
      <c r="L6" s="24"/>
      <c r="M6" s="24"/>
      <c r="N6" s="24"/>
      <c r="O6" s="24"/>
      <c r="P6" s="24"/>
      <c r="Q6" s="24"/>
      <c r="R6" s="25" t="s">
        <v>5</v>
      </c>
      <c r="S6" s="26" t="s">
        <v>6</v>
      </c>
      <c r="T6" s="26" t="s">
        <v>7</v>
      </c>
      <c r="U6" s="26" t="s">
        <v>8</v>
      </c>
    </row>
    <row r="7" customFormat="false" ht="16.5" hidden="false" customHeight="false" outlineLevel="0" collapsed="false">
      <c r="A7" s="4"/>
      <c r="C7" s="13"/>
      <c r="D7" s="21"/>
      <c r="E7" s="21"/>
      <c r="F7" s="21"/>
      <c r="G7" s="22"/>
      <c r="H7" s="22"/>
      <c r="I7" s="23" t="s">
        <v>9</v>
      </c>
      <c r="J7" s="24"/>
      <c r="K7" s="24"/>
      <c r="L7" s="24"/>
      <c r="M7" s="24"/>
      <c r="N7" s="24"/>
      <c r="O7" s="24"/>
      <c r="P7" s="24"/>
      <c r="Q7" s="24"/>
      <c r="R7" s="27" t="n">
        <f aca="false">+S7+T7+U7</f>
        <v>0</v>
      </c>
      <c r="S7" s="28" t="n">
        <f aca="false">+U17</f>
        <v>0</v>
      </c>
      <c r="T7" s="28" t="n">
        <f aca="false">+L48</f>
        <v>0</v>
      </c>
      <c r="U7" s="28" t="n">
        <f aca="false">+R48</f>
        <v>0</v>
      </c>
    </row>
    <row r="8" customFormat="false" ht="16.5" hidden="false" customHeight="false" outlineLevel="0" collapsed="false">
      <c r="A8" s="4"/>
      <c r="C8" s="29"/>
      <c r="D8" s="30"/>
      <c r="E8" s="30"/>
      <c r="F8" s="30"/>
      <c r="G8" s="31"/>
      <c r="H8" s="31"/>
      <c r="I8" s="32" t="s">
        <v>10</v>
      </c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</row>
    <row r="9" customFormat="false" ht="16.5" hidden="false" customHeight="false" outlineLevel="0" collapsed="false">
      <c r="A9" s="4"/>
      <c r="C9" s="35"/>
      <c r="D9" s="14"/>
      <c r="E9" s="14"/>
      <c r="F9" s="14"/>
      <c r="G9" s="15"/>
      <c r="H9" s="15"/>
      <c r="I9" s="16" t="s">
        <v>11</v>
      </c>
      <c r="J9" s="17"/>
      <c r="K9" s="17"/>
      <c r="L9" s="17"/>
      <c r="M9" s="17"/>
      <c r="N9" s="17"/>
      <c r="O9" s="17"/>
      <c r="P9" s="17"/>
      <c r="Q9" s="17"/>
      <c r="R9" s="34"/>
    </row>
    <row r="10" customFormat="false" ht="16.5" hidden="false" customHeight="false" outlineLevel="0" collapsed="false">
      <c r="A10" s="4"/>
      <c r="C10" s="35"/>
      <c r="D10" s="21"/>
      <c r="E10" s="21"/>
      <c r="F10" s="21"/>
      <c r="G10" s="22"/>
      <c r="H10" s="22"/>
      <c r="I10" s="23" t="s">
        <v>12</v>
      </c>
      <c r="J10" s="33" t="s">
        <v>13</v>
      </c>
      <c r="K10" s="33"/>
      <c r="L10" s="33"/>
      <c r="M10" s="33"/>
      <c r="N10" s="33"/>
      <c r="O10" s="33"/>
      <c r="P10" s="33"/>
      <c r="Q10" s="33"/>
      <c r="R10" s="34"/>
    </row>
    <row r="11" customFormat="false" ht="16.5" hidden="false" customHeight="false" outlineLevel="0" collapsed="false">
      <c r="A11" s="4"/>
      <c r="C11" s="35"/>
      <c r="D11" s="14"/>
      <c r="E11" s="14"/>
      <c r="F11" s="14"/>
      <c r="G11" s="15"/>
      <c r="H11" s="15"/>
      <c r="I11" s="16" t="s">
        <v>14</v>
      </c>
      <c r="J11" s="17"/>
      <c r="K11" s="17"/>
      <c r="L11" s="17"/>
      <c r="M11" s="17"/>
      <c r="N11" s="17"/>
      <c r="O11" s="17"/>
      <c r="P11" s="17"/>
      <c r="Q11" s="17"/>
      <c r="R11" s="34"/>
      <c r="S11" s="34"/>
      <c r="T11" s="34"/>
      <c r="U11" s="34"/>
    </row>
    <row r="12" customFormat="false" ht="15.75" hidden="false" customHeight="false" outlineLevel="0" collapsed="false">
      <c r="A12" s="4"/>
      <c r="C12" s="35"/>
      <c r="D12" s="36"/>
      <c r="E12" s="36"/>
      <c r="F12" s="36"/>
      <c r="G12" s="36"/>
      <c r="H12" s="36"/>
      <c r="I12" s="37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customFormat="false" ht="15.75" hidden="false" customHeight="true" outlineLevel="0" collapsed="false">
      <c r="A13" s="4"/>
      <c r="B13" s="7"/>
      <c r="C13" s="6"/>
      <c r="D13" s="38"/>
      <c r="E13" s="35"/>
      <c r="F13" s="35"/>
      <c r="G13" s="38"/>
      <c r="H13" s="38"/>
      <c r="I13" s="35"/>
      <c r="J13" s="34"/>
      <c r="K13" s="34"/>
      <c r="L13" s="34"/>
      <c r="M13" s="34"/>
      <c r="N13" s="34"/>
      <c r="O13" s="34"/>
      <c r="P13" s="34"/>
      <c r="Q13" s="34"/>
      <c r="R13" s="34"/>
    </row>
    <row r="14" customFormat="false" ht="59.25" hidden="false" customHeight="true" outlineLevel="0" collapsed="false">
      <c r="A14" s="39" t="s">
        <v>15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 t="s">
        <v>16</v>
      </c>
      <c r="O14" s="40"/>
      <c r="P14" s="40"/>
      <c r="Q14" s="41" t="s">
        <v>17</v>
      </c>
      <c r="R14" s="42" t="s">
        <v>18</v>
      </c>
      <c r="S14" s="42" t="s">
        <v>19</v>
      </c>
      <c r="T14" s="42" t="s">
        <v>20</v>
      </c>
      <c r="U14" s="43" t="s">
        <v>21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</row>
    <row r="15" customFormat="false" ht="37.5" hidden="false" customHeight="true" outlineLevel="0" collapsed="false">
      <c r="A15" s="44" t="s">
        <v>22</v>
      </c>
      <c r="B15" s="44" t="s">
        <v>23</v>
      </c>
      <c r="C15" s="44" t="s">
        <v>24</v>
      </c>
      <c r="D15" s="45" t="s">
        <v>25</v>
      </c>
      <c r="E15" s="45"/>
      <c r="F15" s="44" t="s">
        <v>26</v>
      </c>
      <c r="G15" s="46" t="s">
        <v>27</v>
      </c>
      <c r="H15" s="46" t="s">
        <v>28</v>
      </c>
      <c r="I15" s="44" t="s">
        <v>29</v>
      </c>
      <c r="J15" s="44" t="s">
        <v>30</v>
      </c>
      <c r="K15" s="44" t="s">
        <v>31</v>
      </c>
      <c r="L15" s="44" t="s">
        <v>32</v>
      </c>
      <c r="M15" s="47" t="s">
        <v>33</v>
      </c>
      <c r="N15" s="40"/>
      <c r="O15" s="40"/>
      <c r="P15" s="40"/>
      <c r="Q15" s="41"/>
      <c r="R15" s="42"/>
      <c r="S15" s="42"/>
      <c r="T15" s="42"/>
      <c r="U15" s="43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  <c r="IX15" s="48"/>
      <c r="IY15" s="48"/>
      <c r="IZ15" s="48"/>
      <c r="JA15" s="48"/>
      <c r="JB15" s="48"/>
      <c r="JC15" s="48"/>
      <c r="JD15" s="48"/>
      <c r="JE15" s="48"/>
      <c r="JF15" s="48"/>
      <c r="JG15" s="48"/>
      <c r="JH15" s="48"/>
      <c r="JI15" s="48"/>
      <c r="JJ15" s="48"/>
      <c r="JK15" s="48"/>
      <c r="JL15" s="48"/>
      <c r="JM15" s="48"/>
      <c r="JN15" s="48"/>
      <c r="JO15" s="48"/>
      <c r="JP15" s="48"/>
      <c r="JQ15" s="48"/>
      <c r="JR15" s="48"/>
      <c r="JS15" s="48"/>
      <c r="JT15" s="48"/>
      <c r="JU15" s="48"/>
      <c r="JV15" s="48"/>
      <c r="JW15" s="48"/>
      <c r="JX15" s="48"/>
      <c r="JY15" s="48"/>
      <c r="JZ15" s="48"/>
      <c r="KA15" s="48"/>
      <c r="KB15" s="48"/>
      <c r="KC15" s="48"/>
      <c r="KD15" s="48"/>
      <c r="KE15" s="48"/>
      <c r="KF15" s="48"/>
      <c r="KG15" s="48"/>
      <c r="KH15" s="48"/>
      <c r="KI15" s="48"/>
      <c r="KJ15" s="48"/>
      <c r="KK15" s="48"/>
      <c r="KL15" s="48"/>
      <c r="KM15" s="48"/>
      <c r="KN15" s="48"/>
      <c r="KO15" s="48"/>
      <c r="KP15" s="48"/>
      <c r="KQ15" s="48"/>
      <c r="KR15" s="48"/>
      <c r="KS15" s="48"/>
      <c r="KT15" s="48"/>
      <c r="KU15" s="48"/>
      <c r="KV15" s="48"/>
      <c r="KW15" s="48"/>
      <c r="KX15" s="48"/>
      <c r="KY15" s="48"/>
      <c r="KZ15" s="48"/>
      <c r="LA15" s="48"/>
      <c r="LB15" s="48"/>
      <c r="LC15" s="48"/>
      <c r="LD15" s="48"/>
      <c r="LE15" s="48"/>
      <c r="LF15" s="48"/>
      <c r="LG15" s="48"/>
      <c r="LH15" s="48"/>
      <c r="LI15" s="48"/>
      <c r="LJ15" s="48"/>
      <c r="LK15" s="48"/>
      <c r="LL15" s="48"/>
      <c r="LM15" s="48"/>
      <c r="LN15" s="48"/>
      <c r="LO15" s="48"/>
      <c r="LP15" s="48"/>
      <c r="LQ15" s="48"/>
      <c r="LR15" s="48"/>
      <c r="LS15" s="48"/>
      <c r="LT15" s="48"/>
      <c r="LU15" s="48"/>
      <c r="LV15" s="48"/>
      <c r="LW15" s="48"/>
      <c r="LX15" s="48"/>
      <c r="LY15" s="48"/>
      <c r="LZ15" s="48"/>
      <c r="MA15" s="48"/>
      <c r="MB15" s="48"/>
      <c r="MC15" s="48"/>
      <c r="MD15" s="48"/>
      <c r="ME15" s="48"/>
      <c r="MF15" s="48"/>
      <c r="MG15" s="48"/>
      <c r="MH15" s="48"/>
      <c r="MI15" s="48"/>
      <c r="MJ15" s="48"/>
      <c r="MK15" s="48"/>
      <c r="ML15" s="48"/>
      <c r="MM15" s="48"/>
      <c r="MN15" s="48"/>
      <c r="MO15" s="48"/>
      <c r="MP15" s="48"/>
      <c r="MQ15" s="48"/>
      <c r="MR15" s="48"/>
      <c r="MS15" s="48"/>
      <c r="MT15" s="48"/>
      <c r="MU15" s="48"/>
      <c r="MV15" s="48"/>
      <c r="MW15" s="48"/>
      <c r="MX15" s="48"/>
      <c r="MY15" s="48"/>
      <c r="MZ15" s="48"/>
      <c r="NA15" s="48"/>
      <c r="NB15" s="48"/>
      <c r="NC15" s="48"/>
      <c r="ND15" s="48"/>
      <c r="NE15" s="48"/>
      <c r="NF15" s="48"/>
      <c r="NG15" s="48"/>
      <c r="NH15" s="48"/>
      <c r="NI15" s="48"/>
      <c r="NJ15" s="48"/>
      <c r="NK15" s="48"/>
      <c r="NL15" s="48"/>
      <c r="NM15" s="48"/>
      <c r="NN15" s="48"/>
      <c r="NO15" s="48"/>
      <c r="NP15" s="48"/>
      <c r="NQ15" s="48"/>
      <c r="NR15" s="48"/>
      <c r="NS15" s="48"/>
      <c r="NT15" s="48"/>
      <c r="NU15" s="48"/>
      <c r="NV15" s="48"/>
      <c r="NW15" s="48"/>
      <c r="NX15" s="48"/>
      <c r="NY15" s="48"/>
      <c r="NZ15" s="48"/>
      <c r="OA15" s="48"/>
      <c r="OB15" s="48"/>
      <c r="OC15" s="48"/>
      <c r="OD15" s="48"/>
      <c r="OE15" s="48"/>
      <c r="OF15" s="48"/>
      <c r="OG15" s="48"/>
      <c r="OH15" s="48"/>
      <c r="OI15" s="48"/>
      <c r="OJ15" s="48"/>
      <c r="OK15" s="48"/>
      <c r="OL15" s="48"/>
      <c r="OM15" s="48"/>
      <c r="ON15" s="48"/>
      <c r="OO15" s="48"/>
      <c r="OP15" s="48"/>
      <c r="OQ15" s="48"/>
      <c r="OR15" s="48"/>
      <c r="OS15" s="48"/>
      <c r="OT15" s="48"/>
      <c r="OU15" s="48"/>
      <c r="OV15" s="48"/>
      <c r="OW15" s="48"/>
      <c r="OX15" s="48"/>
      <c r="OY15" s="48"/>
      <c r="OZ15" s="48"/>
      <c r="PA15" s="48"/>
      <c r="PB15" s="48"/>
      <c r="PC15" s="48"/>
      <c r="PD15" s="48"/>
      <c r="PE15" s="48"/>
      <c r="PF15" s="48"/>
      <c r="PG15" s="48"/>
      <c r="PH15" s="48"/>
      <c r="PI15" s="48"/>
      <c r="PJ15" s="48"/>
      <c r="PK15" s="48"/>
      <c r="PL15" s="48"/>
      <c r="PM15" s="48"/>
      <c r="PN15" s="48"/>
      <c r="PO15" s="48"/>
      <c r="PP15" s="48"/>
      <c r="PQ15" s="48"/>
      <c r="PR15" s="48"/>
      <c r="PS15" s="48"/>
      <c r="PT15" s="48"/>
      <c r="PU15" s="48"/>
      <c r="PV15" s="48"/>
      <c r="PW15" s="48"/>
      <c r="PX15" s="48"/>
      <c r="PY15" s="48"/>
      <c r="PZ15" s="48"/>
      <c r="QA15" s="48"/>
      <c r="QB15" s="48"/>
      <c r="QC15" s="48"/>
      <c r="QD15" s="48"/>
      <c r="QE15" s="48"/>
      <c r="QF15" s="48"/>
      <c r="QG15" s="48"/>
      <c r="QH15" s="48"/>
      <c r="QI15" s="48"/>
      <c r="QJ15" s="48"/>
      <c r="QK15" s="48"/>
      <c r="QL15" s="48"/>
      <c r="QM15" s="48"/>
      <c r="QN15" s="48"/>
      <c r="QO15" s="48"/>
      <c r="QP15" s="48"/>
      <c r="QQ15" s="48"/>
      <c r="QR15" s="48"/>
      <c r="QS15" s="48"/>
      <c r="QT15" s="48"/>
      <c r="QU15" s="48"/>
      <c r="QV15" s="48"/>
      <c r="QW15" s="48"/>
      <c r="QX15" s="48"/>
      <c r="QY15" s="48"/>
      <c r="QZ15" s="48"/>
      <c r="RA15" s="48"/>
      <c r="RB15" s="48"/>
      <c r="RC15" s="48"/>
      <c r="RD15" s="48"/>
      <c r="RE15" s="48"/>
      <c r="RF15" s="48"/>
      <c r="RG15" s="48"/>
      <c r="RH15" s="48"/>
      <c r="RI15" s="48"/>
      <c r="RJ15" s="48"/>
      <c r="RK15" s="48"/>
      <c r="RL15" s="48"/>
      <c r="RM15" s="48"/>
      <c r="RN15" s="48"/>
      <c r="RO15" s="48"/>
      <c r="RP15" s="48"/>
      <c r="RQ15" s="48"/>
      <c r="RR15" s="48"/>
      <c r="RS15" s="48"/>
      <c r="RT15" s="48"/>
      <c r="RU15" s="48"/>
      <c r="RV15" s="48"/>
      <c r="RW15" s="48"/>
      <c r="RX15" s="48"/>
      <c r="RY15" s="48"/>
      <c r="RZ15" s="48"/>
      <c r="SA15" s="48"/>
      <c r="SB15" s="48"/>
      <c r="SC15" s="48"/>
      <c r="SD15" s="48"/>
      <c r="SE15" s="48"/>
      <c r="SF15" s="48"/>
      <c r="SG15" s="48"/>
      <c r="SH15" s="48"/>
      <c r="SI15" s="48"/>
      <c r="SJ15" s="48"/>
      <c r="SK15" s="48"/>
      <c r="SL15" s="48"/>
      <c r="SM15" s="48"/>
      <c r="SN15" s="48"/>
      <c r="SO15" s="48"/>
      <c r="SP15" s="48"/>
      <c r="SQ15" s="48"/>
      <c r="SR15" s="48"/>
      <c r="SS15" s="48"/>
      <c r="ST15" s="48"/>
      <c r="SU15" s="48"/>
      <c r="SV15" s="48"/>
      <c r="SW15" s="48"/>
      <c r="SX15" s="48"/>
      <c r="SY15" s="48"/>
      <c r="SZ15" s="48"/>
      <c r="TA15" s="48"/>
      <c r="TB15" s="48"/>
      <c r="TC15" s="48"/>
      <c r="TD15" s="48"/>
      <c r="TE15" s="48"/>
      <c r="TF15" s="48"/>
      <c r="TG15" s="48"/>
      <c r="TH15" s="48"/>
      <c r="TI15" s="48"/>
      <c r="TJ15" s="48"/>
      <c r="TK15" s="48"/>
      <c r="TL15" s="48"/>
      <c r="TM15" s="48"/>
      <c r="TN15" s="48"/>
      <c r="TO15" s="48"/>
      <c r="TP15" s="48"/>
      <c r="TQ15" s="48"/>
      <c r="TR15" s="48"/>
      <c r="TS15" s="48"/>
      <c r="TT15" s="48"/>
      <c r="TU15" s="48"/>
      <c r="TV15" s="48"/>
      <c r="TW15" s="48"/>
      <c r="TX15" s="48"/>
      <c r="TY15" s="48"/>
      <c r="TZ15" s="48"/>
      <c r="UA15" s="48"/>
      <c r="UB15" s="48"/>
      <c r="UC15" s="48"/>
      <c r="UD15" s="48"/>
      <c r="UE15" s="48"/>
      <c r="UF15" s="48"/>
      <c r="UG15" s="48"/>
      <c r="UH15" s="48"/>
      <c r="UI15" s="48"/>
      <c r="UJ15" s="48"/>
      <c r="UK15" s="48"/>
      <c r="UL15" s="48"/>
      <c r="UM15" s="48"/>
      <c r="UN15" s="48"/>
      <c r="UO15" s="48"/>
      <c r="UP15" s="48"/>
      <c r="UQ15" s="48"/>
      <c r="UR15" s="48"/>
      <c r="US15" s="48"/>
      <c r="UT15" s="48"/>
      <c r="UU15" s="48"/>
      <c r="UV15" s="48"/>
      <c r="UW15" s="48"/>
      <c r="UX15" s="48"/>
      <c r="UY15" s="48"/>
      <c r="UZ15" s="48"/>
      <c r="VA15" s="48"/>
      <c r="VB15" s="48"/>
      <c r="VC15" s="48"/>
      <c r="VD15" s="48"/>
      <c r="VE15" s="48"/>
      <c r="VF15" s="48"/>
      <c r="VG15" s="48"/>
      <c r="VH15" s="48"/>
      <c r="VI15" s="48"/>
      <c r="VJ15" s="48"/>
      <c r="VK15" s="48"/>
      <c r="VL15" s="48"/>
      <c r="VM15" s="48"/>
      <c r="VN15" s="48"/>
      <c r="VO15" s="48"/>
      <c r="VP15" s="48"/>
      <c r="VQ15" s="48"/>
      <c r="VR15" s="48"/>
      <c r="VS15" s="48"/>
      <c r="VT15" s="48"/>
      <c r="VU15" s="48"/>
      <c r="VV15" s="48"/>
      <c r="VW15" s="48"/>
      <c r="VX15" s="48"/>
      <c r="VY15" s="48"/>
      <c r="VZ15" s="48"/>
      <c r="WA15" s="48"/>
      <c r="WB15" s="48"/>
      <c r="WC15" s="48"/>
      <c r="WD15" s="48"/>
      <c r="WE15" s="48"/>
      <c r="WF15" s="48"/>
      <c r="WG15" s="48"/>
      <c r="WH15" s="48"/>
      <c r="WI15" s="48"/>
      <c r="WJ15" s="48"/>
      <c r="WK15" s="48"/>
      <c r="WL15" s="48"/>
      <c r="WM15" s="48"/>
      <c r="WN15" s="48"/>
      <c r="WO15" s="48"/>
      <c r="WP15" s="48"/>
      <c r="WQ15" s="48"/>
      <c r="WR15" s="48"/>
      <c r="WS15" s="48"/>
      <c r="WT15" s="48"/>
      <c r="WU15" s="48"/>
      <c r="WV15" s="48"/>
      <c r="WW15" s="48"/>
      <c r="WX15" s="48"/>
      <c r="WY15" s="48"/>
      <c r="WZ15" s="48"/>
      <c r="XA15" s="48"/>
      <c r="XB15" s="48"/>
      <c r="XC15" s="48"/>
      <c r="XD15" s="48"/>
      <c r="XE15" s="48"/>
      <c r="XF15" s="48"/>
      <c r="XG15" s="48"/>
      <c r="XH15" s="48"/>
      <c r="XI15" s="48"/>
      <c r="XJ15" s="48"/>
      <c r="XK15" s="48"/>
      <c r="XL15" s="48"/>
      <c r="XM15" s="48"/>
      <c r="XN15" s="48"/>
      <c r="XO15" s="48"/>
      <c r="XP15" s="48"/>
      <c r="XQ15" s="48"/>
      <c r="XR15" s="48"/>
      <c r="XS15" s="48"/>
      <c r="XT15" s="48"/>
      <c r="XU15" s="48"/>
      <c r="XV15" s="48"/>
      <c r="XW15" s="48"/>
      <c r="XX15" s="48"/>
      <c r="XY15" s="48"/>
      <c r="XZ15" s="48"/>
      <c r="YA15" s="48"/>
      <c r="YB15" s="48"/>
      <c r="YC15" s="48"/>
      <c r="YD15" s="48"/>
      <c r="YE15" s="48"/>
      <c r="YF15" s="48"/>
      <c r="YG15" s="48"/>
      <c r="YH15" s="48"/>
      <c r="YI15" s="48"/>
      <c r="YJ15" s="48"/>
      <c r="YK15" s="48"/>
      <c r="YL15" s="48"/>
      <c r="YM15" s="48"/>
      <c r="YN15" s="48"/>
      <c r="YO15" s="48"/>
      <c r="YP15" s="48"/>
      <c r="YQ15" s="48"/>
      <c r="YR15" s="48"/>
      <c r="YS15" s="48"/>
      <c r="YT15" s="48"/>
      <c r="YU15" s="48"/>
      <c r="YV15" s="48"/>
      <c r="YW15" s="48"/>
      <c r="YX15" s="48"/>
      <c r="YY15" s="48"/>
      <c r="YZ15" s="48"/>
      <c r="ZA15" s="48"/>
      <c r="ZB15" s="48"/>
      <c r="ZC15" s="48"/>
      <c r="ZD15" s="48"/>
      <c r="ZE15" s="48"/>
      <c r="ZF15" s="48"/>
      <c r="ZG15" s="48"/>
      <c r="ZH15" s="48"/>
      <c r="ZI15" s="48"/>
      <c r="ZJ15" s="48"/>
      <c r="ZK15" s="48"/>
      <c r="ZL15" s="48"/>
      <c r="ZM15" s="48"/>
      <c r="ZN15" s="48"/>
      <c r="ZO15" s="48"/>
      <c r="ZP15" s="48"/>
      <c r="ZQ15" s="48"/>
      <c r="ZR15" s="48"/>
      <c r="ZS15" s="48"/>
      <c r="ZT15" s="48"/>
      <c r="ZU15" s="48"/>
      <c r="ZV15" s="48"/>
      <c r="ZW15" s="48"/>
      <c r="ZX15" s="48"/>
      <c r="ZY15" s="48"/>
      <c r="ZZ15" s="48"/>
      <c r="AAA15" s="48"/>
      <c r="AAB15" s="48"/>
      <c r="AAC15" s="48"/>
      <c r="AAD15" s="48"/>
      <c r="AAE15" s="48"/>
      <c r="AAF15" s="48"/>
      <c r="AAG15" s="48"/>
      <c r="AAH15" s="48"/>
      <c r="AAI15" s="48"/>
      <c r="AAJ15" s="48"/>
      <c r="AAK15" s="48"/>
      <c r="AAL15" s="48"/>
      <c r="AAM15" s="48"/>
      <c r="AAN15" s="48"/>
      <c r="AAO15" s="48"/>
      <c r="AAP15" s="48"/>
      <c r="AAQ15" s="48"/>
      <c r="AAR15" s="48"/>
      <c r="AAS15" s="48"/>
      <c r="AAT15" s="48"/>
      <c r="AAU15" s="48"/>
      <c r="AAV15" s="48"/>
      <c r="AAW15" s="48"/>
      <c r="AAX15" s="48"/>
      <c r="AAY15" s="48"/>
      <c r="AAZ15" s="48"/>
      <c r="ABA15" s="48"/>
      <c r="ABB15" s="48"/>
      <c r="ABC15" s="48"/>
      <c r="ABD15" s="48"/>
      <c r="ABE15" s="48"/>
      <c r="ABF15" s="48"/>
      <c r="ABG15" s="48"/>
      <c r="ABH15" s="48"/>
      <c r="ABI15" s="48"/>
      <c r="ABJ15" s="48"/>
      <c r="ABK15" s="48"/>
      <c r="ABL15" s="48"/>
      <c r="ABM15" s="48"/>
      <c r="ABN15" s="48"/>
      <c r="ABO15" s="48"/>
      <c r="ABP15" s="48"/>
      <c r="ABQ15" s="48"/>
      <c r="ABR15" s="48"/>
      <c r="ABS15" s="48"/>
      <c r="ABT15" s="48"/>
      <c r="ABU15" s="48"/>
      <c r="ABV15" s="48"/>
      <c r="ABW15" s="48"/>
      <c r="ABX15" s="48"/>
      <c r="ABY15" s="48"/>
      <c r="ABZ15" s="48"/>
      <c r="ACA15" s="48"/>
      <c r="ACB15" s="48"/>
      <c r="ACC15" s="48"/>
      <c r="ACD15" s="48"/>
      <c r="ACE15" s="48"/>
      <c r="ACF15" s="48"/>
      <c r="ACG15" s="48"/>
      <c r="ACH15" s="48"/>
      <c r="ACI15" s="48"/>
      <c r="ACJ15" s="48"/>
      <c r="ACK15" s="48"/>
      <c r="ACL15" s="48"/>
      <c r="ACM15" s="48"/>
      <c r="ACN15" s="48"/>
      <c r="ACO15" s="48"/>
      <c r="ACP15" s="48"/>
      <c r="ACQ15" s="48"/>
      <c r="ACR15" s="48"/>
      <c r="ACS15" s="48"/>
      <c r="ACT15" s="48"/>
      <c r="ACU15" s="48"/>
      <c r="ACV15" s="48"/>
      <c r="ACW15" s="48"/>
      <c r="ACX15" s="48"/>
      <c r="ACY15" s="48"/>
      <c r="ACZ15" s="48"/>
      <c r="ADA15" s="48"/>
      <c r="ADB15" s="48"/>
      <c r="ADC15" s="48"/>
      <c r="ADD15" s="48"/>
      <c r="ADE15" s="48"/>
      <c r="ADF15" s="48"/>
      <c r="ADG15" s="48"/>
      <c r="ADH15" s="48"/>
      <c r="ADI15" s="48"/>
      <c r="ADJ15" s="48"/>
      <c r="ADK15" s="48"/>
      <c r="ADL15" s="48"/>
      <c r="ADM15" s="48"/>
      <c r="ADN15" s="48"/>
      <c r="ADO15" s="48"/>
      <c r="ADP15" s="48"/>
      <c r="ADQ15" s="48"/>
      <c r="ADR15" s="48"/>
      <c r="ADS15" s="48"/>
      <c r="ADT15" s="48"/>
      <c r="ADU15" s="48"/>
      <c r="ADV15" s="48"/>
      <c r="ADW15" s="48"/>
      <c r="ADX15" s="48"/>
      <c r="ADY15" s="48"/>
      <c r="ADZ15" s="48"/>
      <c r="AEA15" s="48"/>
      <c r="AEB15" s="48"/>
      <c r="AEC15" s="48"/>
      <c r="AED15" s="48"/>
      <c r="AEE15" s="48"/>
      <c r="AEF15" s="48"/>
      <c r="AEG15" s="48"/>
      <c r="AEH15" s="48"/>
      <c r="AEI15" s="48"/>
      <c r="AEJ15" s="48"/>
      <c r="AEK15" s="48"/>
      <c r="AEL15" s="48"/>
      <c r="AEM15" s="48"/>
      <c r="AEN15" s="48"/>
      <c r="AEO15" s="48"/>
      <c r="AEP15" s="48"/>
      <c r="AEQ15" s="48"/>
      <c r="AER15" s="48"/>
      <c r="AES15" s="48"/>
      <c r="AET15" s="48"/>
      <c r="AEU15" s="48"/>
      <c r="AEV15" s="48"/>
      <c r="AEW15" s="48"/>
      <c r="AEX15" s="48"/>
      <c r="AEY15" s="48"/>
      <c r="AEZ15" s="48"/>
      <c r="AFA15" s="48"/>
      <c r="AFB15" s="48"/>
      <c r="AFC15" s="48"/>
      <c r="AFD15" s="48"/>
      <c r="AFE15" s="48"/>
      <c r="AFF15" s="48"/>
      <c r="AFG15" s="48"/>
      <c r="AFH15" s="48"/>
      <c r="AFI15" s="48"/>
      <c r="AFJ15" s="48"/>
      <c r="AFK15" s="48"/>
      <c r="AFL15" s="48"/>
      <c r="AFM15" s="48"/>
      <c r="AFN15" s="48"/>
      <c r="AFO15" s="48"/>
      <c r="AFP15" s="48"/>
      <c r="AFQ15" s="48"/>
      <c r="AFR15" s="48"/>
      <c r="AFS15" s="48"/>
      <c r="AFT15" s="48"/>
      <c r="AFU15" s="48"/>
      <c r="AFV15" s="48"/>
      <c r="AFW15" s="48"/>
      <c r="AFX15" s="48"/>
      <c r="AFY15" s="48"/>
      <c r="AFZ15" s="48"/>
      <c r="AGA15" s="48"/>
      <c r="AGB15" s="48"/>
      <c r="AGC15" s="48"/>
      <c r="AGD15" s="48"/>
      <c r="AGE15" s="48"/>
      <c r="AGF15" s="48"/>
      <c r="AGG15" s="48"/>
      <c r="AGH15" s="48"/>
      <c r="AGI15" s="48"/>
      <c r="AGJ15" s="48"/>
      <c r="AGK15" s="48"/>
      <c r="AGL15" s="48"/>
      <c r="AGM15" s="48"/>
      <c r="AGN15" s="48"/>
      <c r="AGO15" s="48"/>
      <c r="AGP15" s="48"/>
      <c r="AGQ15" s="48"/>
      <c r="AGR15" s="48"/>
      <c r="AGS15" s="48"/>
      <c r="AGT15" s="48"/>
      <c r="AGU15" s="48"/>
      <c r="AGV15" s="48"/>
      <c r="AGW15" s="48"/>
      <c r="AGX15" s="48"/>
      <c r="AGY15" s="48"/>
      <c r="AGZ15" s="48"/>
      <c r="AHA15" s="48"/>
      <c r="AHB15" s="48"/>
      <c r="AHC15" s="48"/>
      <c r="AHD15" s="48"/>
      <c r="AHE15" s="48"/>
      <c r="AHF15" s="48"/>
      <c r="AHG15" s="48"/>
      <c r="AHH15" s="48"/>
      <c r="AHI15" s="48"/>
      <c r="AHJ15" s="48"/>
      <c r="AHK15" s="48"/>
      <c r="AHL15" s="48"/>
      <c r="AHM15" s="48"/>
      <c r="AHN15" s="48"/>
      <c r="AHO15" s="48"/>
      <c r="AHP15" s="48"/>
      <c r="AHQ15" s="48"/>
      <c r="AHR15" s="48"/>
      <c r="AHS15" s="48"/>
      <c r="AHT15" s="48"/>
      <c r="AHU15" s="48"/>
      <c r="AHV15" s="48"/>
      <c r="AHW15" s="48"/>
      <c r="AHX15" s="48"/>
      <c r="AHY15" s="48"/>
      <c r="AHZ15" s="48"/>
      <c r="AIA15" s="48"/>
      <c r="AIB15" s="48"/>
      <c r="AIC15" s="48"/>
      <c r="AID15" s="48"/>
      <c r="AIE15" s="48"/>
      <c r="AIF15" s="48"/>
      <c r="AIG15" s="48"/>
      <c r="AIH15" s="48"/>
      <c r="AII15" s="48"/>
      <c r="AIJ15" s="48"/>
      <c r="AIK15" s="48"/>
      <c r="AIL15" s="48"/>
      <c r="AIM15" s="48"/>
      <c r="AIN15" s="48"/>
      <c r="AIO15" s="48"/>
      <c r="AIP15" s="48"/>
      <c r="AIQ15" s="48"/>
      <c r="AIR15" s="48"/>
      <c r="AIS15" s="48"/>
      <c r="AIT15" s="48"/>
      <c r="AIU15" s="48"/>
      <c r="AIV15" s="48"/>
      <c r="AIW15" s="48"/>
      <c r="AIX15" s="48"/>
      <c r="AIY15" s="48"/>
      <c r="AIZ15" s="48"/>
      <c r="AJA15" s="48"/>
      <c r="AJB15" s="48"/>
      <c r="AJC15" s="48"/>
      <c r="AJD15" s="48"/>
      <c r="AJE15" s="48"/>
      <c r="AJF15" s="48"/>
      <c r="AJG15" s="48"/>
      <c r="AJH15" s="48"/>
      <c r="AJI15" s="48"/>
      <c r="AJJ15" s="48"/>
      <c r="AJK15" s="48"/>
      <c r="AJL15" s="48"/>
      <c r="AJM15" s="48"/>
      <c r="AJN15" s="48"/>
      <c r="AJO15" s="48"/>
      <c r="AJP15" s="48"/>
      <c r="AJQ15" s="48"/>
      <c r="AJR15" s="48"/>
      <c r="AJS15" s="48"/>
      <c r="AJT15" s="48"/>
      <c r="AJU15" s="48"/>
      <c r="AJV15" s="48"/>
      <c r="AJW15" s="48"/>
      <c r="AJX15" s="48"/>
      <c r="AJY15" s="48"/>
      <c r="AJZ15" s="48"/>
      <c r="AKA15" s="48"/>
      <c r="AKB15" s="48"/>
      <c r="AKC15" s="48"/>
      <c r="AKD15" s="48"/>
      <c r="AKE15" s="48"/>
      <c r="AKF15" s="48"/>
      <c r="AKG15" s="48"/>
      <c r="AKH15" s="48"/>
      <c r="AKI15" s="48"/>
      <c r="AKJ15" s="48"/>
      <c r="AKK15" s="48"/>
      <c r="AKL15" s="48"/>
      <c r="AKM15" s="48"/>
      <c r="AKN15" s="48"/>
      <c r="AKO15" s="48"/>
      <c r="AKP15" s="48"/>
      <c r="AKQ15" s="48"/>
      <c r="AKR15" s="48"/>
      <c r="AKS15" s="48"/>
      <c r="AKT15" s="48"/>
      <c r="AKU15" s="48"/>
      <c r="AKV15" s="48"/>
      <c r="AKW15" s="48"/>
      <c r="AKX15" s="48"/>
      <c r="AKY15" s="48"/>
      <c r="AKZ15" s="48"/>
      <c r="ALA15" s="48"/>
      <c r="ALB15" s="48"/>
      <c r="ALC15" s="48"/>
      <c r="ALD15" s="48"/>
    </row>
    <row r="16" customFormat="false" ht="46.5" hidden="false" customHeight="true" outlineLevel="0" collapsed="false">
      <c r="A16" s="44"/>
      <c r="B16" s="44"/>
      <c r="C16" s="44"/>
      <c r="D16" s="49" t="s">
        <v>34</v>
      </c>
      <c r="E16" s="49" t="s">
        <v>35</v>
      </c>
      <c r="F16" s="44"/>
      <c r="G16" s="46"/>
      <c r="H16" s="46"/>
      <c r="I16" s="44"/>
      <c r="J16" s="44"/>
      <c r="K16" s="44"/>
      <c r="L16" s="44"/>
      <c r="M16" s="47"/>
      <c r="N16" s="50" t="s">
        <v>36</v>
      </c>
      <c r="O16" s="46" t="s">
        <v>37</v>
      </c>
      <c r="P16" s="51" t="s">
        <v>38</v>
      </c>
      <c r="Q16" s="41"/>
      <c r="R16" s="42"/>
      <c r="S16" s="42"/>
      <c r="T16" s="42"/>
      <c r="U16" s="43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  <c r="IX16" s="48"/>
      <c r="IY16" s="48"/>
      <c r="IZ16" s="48"/>
      <c r="JA16" s="48"/>
      <c r="JB16" s="48"/>
      <c r="JC16" s="48"/>
      <c r="JD16" s="48"/>
      <c r="JE16" s="48"/>
      <c r="JF16" s="48"/>
      <c r="JG16" s="48"/>
      <c r="JH16" s="48"/>
      <c r="JI16" s="48"/>
      <c r="JJ16" s="48"/>
      <c r="JK16" s="48"/>
      <c r="JL16" s="48"/>
      <c r="JM16" s="48"/>
      <c r="JN16" s="48"/>
      <c r="JO16" s="48"/>
      <c r="JP16" s="48"/>
      <c r="JQ16" s="48"/>
      <c r="JR16" s="48"/>
      <c r="JS16" s="48"/>
      <c r="JT16" s="48"/>
      <c r="JU16" s="48"/>
      <c r="JV16" s="48"/>
      <c r="JW16" s="48"/>
      <c r="JX16" s="48"/>
      <c r="JY16" s="48"/>
      <c r="JZ16" s="48"/>
      <c r="KA16" s="48"/>
      <c r="KB16" s="48"/>
      <c r="KC16" s="48"/>
      <c r="KD16" s="48"/>
      <c r="KE16" s="48"/>
      <c r="KF16" s="48"/>
      <c r="KG16" s="48"/>
      <c r="KH16" s="48"/>
      <c r="KI16" s="48"/>
      <c r="KJ16" s="48"/>
      <c r="KK16" s="48"/>
      <c r="KL16" s="48"/>
      <c r="KM16" s="48"/>
      <c r="KN16" s="48"/>
      <c r="KO16" s="48"/>
      <c r="KP16" s="48"/>
      <c r="KQ16" s="48"/>
      <c r="KR16" s="48"/>
      <c r="KS16" s="48"/>
      <c r="KT16" s="48"/>
      <c r="KU16" s="48"/>
      <c r="KV16" s="48"/>
      <c r="KW16" s="48"/>
      <c r="KX16" s="48"/>
      <c r="KY16" s="48"/>
      <c r="KZ16" s="48"/>
      <c r="LA16" s="48"/>
      <c r="LB16" s="48"/>
      <c r="LC16" s="48"/>
      <c r="LD16" s="48"/>
      <c r="LE16" s="48"/>
      <c r="LF16" s="48"/>
      <c r="LG16" s="48"/>
      <c r="LH16" s="48"/>
      <c r="LI16" s="48"/>
      <c r="LJ16" s="48"/>
      <c r="LK16" s="48"/>
      <c r="LL16" s="48"/>
      <c r="LM16" s="48"/>
      <c r="LN16" s="48"/>
      <c r="LO16" s="48"/>
      <c r="LP16" s="48"/>
      <c r="LQ16" s="48"/>
      <c r="LR16" s="48"/>
      <c r="LS16" s="48"/>
      <c r="LT16" s="48"/>
      <c r="LU16" s="48"/>
      <c r="LV16" s="48"/>
      <c r="LW16" s="48"/>
      <c r="LX16" s="48"/>
      <c r="LY16" s="48"/>
      <c r="LZ16" s="48"/>
      <c r="MA16" s="48"/>
      <c r="MB16" s="48"/>
      <c r="MC16" s="48"/>
      <c r="MD16" s="48"/>
      <c r="ME16" s="48"/>
      <c r="MF16" s="48"/>
      <c r="MG16" s="48"/>
      <c r="MH16" s="48"/>
      <c r="MI16" s="48"/>
      <c r="MJ16" s="48"/>
      <c r="MK16" s="48"/>
      <c r="ML16" s="48"/>
      <c r="MM16" s="48"/>
      <c r="MN16" s="48"/>
      <c r="MO16" s="48"/>
      <c r="MP16" s="48"/>
      <c r="MQ16" s="48"/>
      <c r="MR16" s="48"/>
      <c r="MS16" s="48"/>
      <c r="MT16" s="48"/>
      <c r="MU16" s="48"/>
      <c r="MV16" s="48"/>
      <c r="MW16" s="48"/>
      <c r="MX16" s="48"/>
      <c r="MY16" s="48"/>
      <c r="MZ16" s="48"/>
      <c r="NA16" s="48"/>
      <c r="NB16" s="48"/>
      <c r="NC16" s="48"/>
      <c r="ND16" s="48"/>
      <c r="NE16" s="48"/>
      <c r="NF16" s="48"/>
      <c r="NG16" s="48"/>
      <c r="NH16" s="48"/>
      <c r="NI16" s="48"/>
      <c r="NJ16" s="48"/>
      <c r="NK16" s="48"/>
      <c r="NL16" s="48"/>
      <c r="NM16" s="48"/>
      <c r="NN16" s="48"/>
      <c r="NO16" s="48"/>
      <c r="NP16" s="48"/>
      <c r="NQ16" s="48"/>
      <c r="NR16" s="48"/>
      <c r="NS16" s="48"/>
      <c r="NT16" s="48"/>
      <c r="NU16" s="48"/>
      <c r="NV16" s="48"/>
      <c r="NW16" s="48"/>
      <c r="NX16" s="48"/>
      <c r="NY16" s="48"/>
      <c r="NZ16" s="48"/>
      <c r="OA16" s="48"/>
      <c r="OB16" s="48"/>
      <c r="OC16" s="48"/>
      <c r="OD16" s="48"/>
      <c r="OE16" s="48"/>
      <c r="OF16" s="48"/>
      <c r="OG16" s="48"/>
      <c r="OH16" s="48"/>
      <c r="OI16" s="48"/>
      <c r="OJ16" s="48"/>
      <c r="OK16" s="48"/>
      <c r="OL16" s="48"/>
      <c r="OM16" s="48"/>
      <c r="ON16" s="48"/>
      <c r="OO16" s="48"/>
      <c r="OP16" s="48"/>
      <c r="OQ16" s="48"/>
      <c r="OR16" s="48"/>
      <c r="OS16" s="48"/>
      <c r="OT16" s="48"/>
      <c r="OU16" s="48"/>
      <c r="OV16" s="48"/>
      <c r="OW16" s="48"/>
      <c r="OX16" s="48"/>
      <c r="OY16" s="48"/>
      <c r="OZ16" s="48"/>
      <c r="PA16" s="48"/>
      <c r="PB16" s="48"/>
      <c r="PC16" s="48"/>
      <c r="PD16" s="48"/>
      <c r="PE16" s="48"/>
      <c r="PF16" s="48"/>
      <c r="PG16" s="48"/>
      <c r="PH16" s="48"/>
      <c r="PI16" s="48"/>
      <c r="PJ16" s="48"/>
      <c r="PK16" s="48"/>
      <c r="PL16" s="48"/>
      <c r="PM16" s="48"/>
      <c r="PN16" s="48"/>
      <c r="PO16" s="48"/>
      <c r="PP16" s="48"/>
      <c r="PQ16" s="48"/>
      <c r="PR16" s="48"/>
      <c r="PS16" s="48"/>
      <c r="PT16" s="48"/>
      <c r="PU16" s="48"/>
      <c r="PV16" s="48"/>
      <c r="PW16" s="48"/>
      <c r="PX16" s="48"/>
      <c r="PY16" s="48"/>
      <c r="PZ16" s="48"/>
      <c r="QA16" s="48"/>
      <c r="QB16" s="48"/>
      <c r="QC16" s="48"/>
      <c r="QD16" s="48"/>
      <c r="QE16" s="48"/>
      <c r="QF16" s="48"/>
      <c r="QG16" s="48"/>
      <c r="QH16" s="48"/>
      <c r="QI16" s="48"/>
      <c r="QJ16" s="48"/>
      <c r="QK16" s="48"/>
      <c r="QL16" s="48"/>
      <c r="QM16" s="48"/>
      <c r="QN16" s="48"/>
      <c r="QO16" s="48"/>
      <c r="QP16" s="48"/>
      <c r="QQ16" s="48"/>
      <c r="QR16" s="48"/>
      <c r="QS16" s="48"/>
      <c r="QT16" s="48"/>
      <c r="QU16" s="48"/>
      <c r="QV16" s="48"/>
      <c r="QW16" s="48"/>
      <c r="QX16" s="48"/>
      <c r="QY16" s="48"/>
      <c r="QZ16" s="48"/>
      <c r="RA16" s="48"/>
      <c r="RB16" s="48"/>
      <c r="RC16" s="48"/>
      <c r="RD16" s="48"/>
      <c r="RE16" s="48"/>
      <c r="RF16" s="48"/>
      <c r="RG16" s="48"/>
      <c r="RH16" s="48"/>
      <c r="RI16" s="48"/>
      <c r="RJ16" s="48"/>
      <c r="RK16" s="48"/>
      <c r="RL16" s="48"/>
      <c r="RM16" s="48"/>
      <c r="RN16" s="48"/>
      <c r="RO16" s="48"/>
      <c r="RP16" s="48"/>
      <c r="RQ16" s="48"/>
      <c r="RR16" s="48"/>
      <c r="RS16" s="48"/>
      <c r="RT16" s="48"/>
      <c r="RU16" s="48"/>
      <c r="RV16" s="48"/>
      <c r="RW16" s="48"/>
      <c r="RX16" s="48"/>
      <c r="RY16" s="48"/>
      <c r="RZ16" s="48"/>
      <c r="SA16" s="48"/>
      <c r="SB16" s="48"/>
      <c r="SC16" s="48"/>
      <c r="SD16" s="48"/>
      <c r="SE16" s="48"/>
      <c r="SF16" s="48"/>
      <c r="SG16" s="48"/>
      <c r="SH16" s="48"/>
      <c r="SI16" s="48"/>
      <c r="SJ16" s="48"/>
      <c r="SK16" s="48"/>
      <c r="SL16" s="48"/>
      <c r="SM16" s="48"/>
      <c r="SN16" s="48"/>
      <c r="SO16" s="48"/>
      <c r="SP16" s="48"/>
      <c r="SQ16" s="48"/>
      <c r="SR16" s="48"/>
      <c r="SS16" s="48"/>
      <c r="ST16" s="48"/>
      <c r="SU16" s="48"/>
      <c r="SV16" s="48"/>
      <c r="SW16" s="48"/>
      <c r="SX16" s="48"/>
      <c r="SY16" s="48"/>
      <c r="SZ16" s="48"/>
      <c r="TA16" s="48"/>
      <c r="TB16" s="48"/>
      <c r="TC16" s="48"/>
      <c r="TD16" s="48"/>
      <c r="TE16" s="48"/>
      <c r="TF16" s="48"/>
      <c r="TG16" s="48"/>
      <c r="TH16" s="48"/>
      <c r="TI16" s="48"/>
      <c r="TJ16" s="48"/>
      <c r="TK16" s="48"/>
      <c r="TL16" s="48"/>
      <c r="TM16" s="48"/>
      <c r="TN16" s="48"/>
      <c r="TO16" s="48"/>
      <c r="TP16" s="48"/>
      <c r="TQ16" s="48"/>
      <c r="TR16" s="48"/>
      <c r="TS16" s="48"/>
      <c r="TT16" s="48"/>
      <c r="TU16" s="48"/>
      <c r="TV16" s="48"/>
      <c r="TW16" s="48"/>
      <c r="TX16" s="48"/>
      <c r="TY16" s="48"/>
      <c r="TZ16" s="48"/>
      <c r="UA16" s="48"/>
      <c r="UB16" s="48"/>
      <c r="UC16" s="48"/>
      <c r="UD16" s="48"/>
      <c r="UE16" s="48"/>
      <c r="UF16" s="48"/>
      <c r="UG16" s="48"/>
      <c r="UH16" s="48"/>
      <c r="UI16" s="48"/>
      <c r="UJ16" s="48"/>
      <c r="UK16" s="48"/>
      <c r="UL16" s="48"/>
      <c r="UM16" s="48"/>
      <c r="UN16" s="48"/>
      <c r="UO16" s="48"/>
      <c r="UP16" s="48"/>
      <c r="UQ16" s="48"/>
      <c r="UR16" s="48"/>
      <c r="US16" s="48"/>
      <c r="UT16" s="48"/>
      <c r="UU16" s="48"/>
      <c r="UV16" s="48"/>
      <c r="UW16" s="48"/>
      <c r="UX16" s="48"/>
      <c r="UY16" s="48"/>
      <c r="UZ16" s="48"/>
      <c r="VA16" s="48"/>
      <c r="VB16" s="48"/>
      <c r="VC16" s="48"/>
      <c r="VD16" s="48"/>
      <c r="VE16" s="48"/>
      <c r="VF16" s="48"/>
      <c r="VG16" s="48"/>
      <c r="VH16" s="48"/>
      <c r="VI16" s="48"/>
      <c r="VJ16" s="48"/>
      <c r="VK16" s="48"/>
      <c r="VL16" s="48"/>
      <c r="VM16" s="48"/>
      <c r="VN16" s="48"/>
      <c r="VO16" s="48"/>
      <c r="VP16" s="48"/>
      <c r="VQ16" s="48"/>
      <c r="VR16" s="48"/>
      <c r="VS16" s="48"/>
      <c r="VT16" s="48"/>
      <c r="VU16" s="48"/>
      <c r="VV16" s="48"/>
      <c r="VW16" s="48"/>
      <c r="VX16" s="48"/>
      <c r="VY16" s="48"/>
      <c r="VZ16" s="48"/>
      <c r="WA16" s="48"/>
      <c r="WB16" s="48"/>
      <c r="WC16" s="48"/>
      <c r="WD16" s="48"/>
      <c r="WE16" s="48"/>
      <c r="WF16" s="48"/>
      <c r="WG16" s="48"/>
      <c r="WH16" s="48"/>
      <c r="WI16" s="48"/>
      <c r="WJ16" s="48"/>
      <c r="WK16" s="48"/>
      <c r="WL16" s="48"/>
      <c r="WM16" s="48"/>
      <c r="WN16" s="48"/>
      <c r="WO16" s="48"/>
      <c r="WP16" s="48"/>
      <c r="WQ16" s="48"/>
      <c r="WR16" s="48"/>
      <c r="WS16" s="48"/>
      <c r="WT16" s="48"/>
      <c r="WU16" s="48"/>
      <c r="WV16" s="48"/>
      <c r="WW16" s="48"/>
      <c r="WX16" s="48"/>
      <c r="WY16" s="48"/>
      <c r="WZ16" s="48"/>
      <c r="XA16" s="48"/>
      <c r="XB16" s="48"/>
      <c r="XC16" s="48"/>
      <c r="XD16" s="48"/>
      <c r="XE16" s="48"/>
      <c r="XF16" s="48"/>
      <c r="XG16" s="48"/>
      <c r="XH16" s="48"/>
      <c r="XI16" s="48"/>
      <c r="XJ16" s="48"/>
      <c r="XK16" s="48"/>
      <c r="XL16" s="48"/>
      <c r="XM16" s="48"/>
      <c r="XN16" s="48"/>
      <c r="XO16" s="48"/>
      <c r="XP16" s="48"/>
      <c r="XQ16" s="48"/>
      <c r="XR16" s="48"/>
      <c r="XS16" s="48"/>
      <c r="XT16" s="48"/>
      <c r="XU16" s="48"/>
      <c r="XV16" s="48"/>
      <c r="XW16" s="48"/>
      <c r="XX16" s="48"/>
      <c r="XY16" s="48"/>
      <c r="XZ16" s="48"/>
      <c r="YA16" s="48"/>
      <c r="YB16" s="48"/>
      <c r="YC16" s="48"/>
      <c r="YD16" s="48"/>
      <c r="YE16" s="48"/>
      <c r="YF16" s="48"/>
      <c r="YG16" s="48"/>
      <c r="YH16" s="48"/>
      <c r="YI16" s="48"/>
      <c r="YJ16" s="48"/>
      <c r="YK16" s="48"/>
      <c r="YL16" s="48"/>
      <c r="YM16" s="48"/>
      <c r="YN16" s="48"/>
      <c r="YO16" s="48"/>
      <c r="YP16" s="48"/>
      <c r="YQ16" s="48"/>
      <c r="YR16" s="48"/>
      <c r="YS16" s="48"/>
      <c r="YT16" s="48"/>
      <c r="YU16" s="48"/>
      <c r="YV16" s="48"/>
      <c r="YW16" s="48"/>
      <c r="YX16" s="48"/>
      <c r="YY16" s="48"/>
      <c r="YZ16" s="48"/>
      <c r="ZA16" s="48"/>
      <c r="ZB16" s="48"/>
      <c r="ZC16" s="48"/>
      <c r="ZD16" s="48"/>
      <c r="ZE16" s="48"/>
      <c r="ZF16" s="48"/>
      <c r="ZG16" s="48"/>
      <c r="ZH16" s="48"/>
      <c r="ZI16" s="48"/>
      <c r="ZJ16" s="48"/>
      <c r="ZK16" s="48"/>
      <c r="ZL16" s="48"/>
      <c r="ZM16" s="48"/>
      <c r="ZN16" s="48"/>
      <c r="ZO16" s="48"/>
      <c r="ZP16" s="48"/>
      <c r="ZQ16" s="48"/>
      <c r="ZR16" s="48"/>
      <c r="ZS16" s="48"/>
      <c r="ZT16" s="48"/>
      <c r="ZU16" s="48"/>
      <c r="ZV16" s="48"/>
      <c r="ZW16" s="48"/>
      <c r="ZX16" s="48"/>
      <c r="ZY16" s="48"/>
      <c r="ZZ16" s="48"/>
      <c r="AAA16" s="48"/>
      <c r="AAB16" s="48"/>
      <c r="AAC16" s="48"/>
      <c r="AAD16" s="48"/>
      <c r="AAE16" s="48"/>
      <c r="AAF16" s="48"/>
      <c r="AAG16" s="48"/>
      <c r="AAH16" s="48"/>
      <c r="AAI16" s="48"/>
      <c r="AAJ16" s="48"/>
      <c r="AAK16" s="48"/>
      <c r="AAL16" s="48"/>
      <c r="AAM16" s="48"/>
      <c r="AAN16" s="48"/>
      <c r="AAO16" s="48"/>
      <c r="AAP16" s="48"/>
      <c r="AAQ16" s="48"/>
      <c r="AAR16" s="48"/>
      <c r="AAS16" s="48"/>
      <c r="AAT16" s="48"/>
      <c r="AAU16" s="48"/>
      <c r="AAV16" s="48"/>
      <c r="AAW16" s="48"/>
      <c r="AAX16" s="48"/>
      <c r="AAY16" s="48"/>
      <c r="AAZ16" s="48"/>
      <c r="ABA16" s="48"/>
      <c r="ABB16" s="48"/>
      <c r="ABC16" s="48"/>
      <c r="ABD16" s="48"/>
      <c r="ABE16" s="48"/>
      <c r="ABF16" s="48"/>
      <c r="ABG16" s="48"/>
      <c r="ABH16" s="48"/>
      <c r="ABI16" s="48"/>
      <c r="ABJ16" s="48"/>
      <c r="ABK16" s="48"/>
      <c r="ABL16" s="48"/>
      <c r="ABM16" s="48"/>
      <c r="ABN16" s="48"/>
      <c r="ABO16" s="48"/>
      <c r="ABP16" s="48"/>
      <c r="ABQ16" s="48"/>
      <c r="ABR16" s="48"/>
      <c r="ABS16" s="48"/>
      <c r="ABT16" s="48"/>
      <c r="ABU16" s="48"/>
      <c r="ABV16" s="48"/>
      <c r="ABW16" s="48"/>
      <c r="ABX16" s="48"/>
      <c r="ABY16" s="48"/>
      <c r="ABZ16" s="48"/>
      <c r="ACA16" s="48"/>
      <c r="ACB16" s="48"/>
      <c r="ACC16" s="48"/>
      <c r="ACD16" s="48"/>
      <c r="ACE16" s="48"/>
      <c r="ACF16" s="48"/>
      <c r="ACG16" s="48"/>
      <c r="ACH16" s="48"/>
      <c r="ACI16" s="48"/>
      <c r="ACJ16" s="48"/>
      <c r="ACK16" s="48"/>
      <c r="ACL16" s="48"/>
      <c r="ACM16" s="48"/>
      <c r="ACN16" s="48"/>
      <c r="ACO16" s="48"/>
      <c r="ACP16" s="48"/>
      <c r="ACQ16" s="48"/>
      <c r="ACR16" s="48"/>
      <c r="ACS16" s="48"/>
      <c r="ACT16" s="48"/>
      <c r="ACU16" s="48"/>
      <c r="ACV16" s="48"/>
      <c r="ACW16" s="48"/>
      <c r="ACX16" s="48"/>
      <c r="ACY16" s="48"/>
      <c r="ACZ16" s="48"/>
      <c r="ADA16" s="48"/>
      <c r="ADB16" s="48"/>
      <c r="ADC16" s="48"/>
      <c r="ADD16" s="48"/>
      <c r="ADE16" s="48"/>
      <c r="ADF16" s="48"/>
      <c r="ADG16" s="48"/>
      <c r="ADH16" s="48"/>
      <c r="ADI16" s="48"/>
      <c r="ADJ16" s="48"/>
      <c r="ADK16" s="48"/>
      <c r="ADL16" s="48"/>
      <c r="ADM16" s="48"/>
      <c r="ADN16" s="48"/>
      <c r="ADO16" s="48"/>
      <c r="ADP16" s="48"/>
      <c r="ADQ16" s="48"/>
      <c r="ADR16" s="48"/>
      <c r="ADS16" s="48"/>
      <c r="ADT16" s="48"/>
      <c r="ADU16" s="48"/>
      <c r="ADV16" s="48"/>
      <c r="ADW16" s="48"/>
      <c r="ADX16" s="48"/>
      <c r="ADY16" s="48"/>
      <c r="ADZ16" s="48"/>
      <c r="AEA16" s="48"/>
      <c r="AEB16" s="48"/>
      <c r="AEC16" s="48"/>
      <c r="AED16" s="48"/>
      <c r="AEE16" s="48"/>
      <c r="AEF16" s="48"/>
      <c r="AEG16" s="48"/>
      <c r="AEH16" s="48"/>
      <c r="AEI16" s="48"/>
      <c r="AEJ16" s="48"/>
      <c r="AEK16" s="48"/>
      <c r="AEL16" s="48"/>
      <c r="AEM16" s="48"/>
      <c r="AEN16" s="48"/>
      <c r="AEO16" s="48"/>
      <c r="AEP16" s="48"/>
      <c r="AEQ16" s="48"/>
      <c r="AER16" s="48"/>
      <c r="AES16" s="48"/>
      <c r="AET16" s="48"/>
      <c r="AEU16" s="48"/>
      <c r="AEV16" s="48"/>
      <c r="AEW16" s="48"/>
      <c r="AEX16" s="48"/>
      <c r="AEY16" s="48"/>
      <c r="AEZ16" s="48"/>
      <c r="AFA16" s="48"/>
      <c r="AFB16" s="48"/>
      <c r="AFC16" s="48"/>
      <c r="AFD16" s="48"/>
      <c r="AFE16" s="48"/>
      <c r="AFF16" s="48"/>
      <c r="AFG16" s="48"/>
      <c r="AFH16" s="48"/>
      <c r="AFI16" s="48"/>
      <c r="AFJ16" s="48"/>
      <c r="AFK16" s="48"/>
      <c r="AFL16" s="48"/>
      <c r="AFM16" s="48"/>
      <c r="AFN16" s="48"/>
      <c r="AFO16" s="48"/>
      <c r="AFP16" s="48"/>
      <c r="AFQ16" s="48"/>
      <c r="AFR16" s="48"/>
      <c r="AFS16" s="48"/>
      <c r="AFT16" s="48"/>
      <c r="AFU16" s="48"/>
      <c r="AFV16" s="48"/>
      <c r="AFW16" s="48"/>
      <c r="AFX16" s="48"/>
      <c r="AFY16" s="48"/>
      <c r="AFZ16" s="48"/>
      <c r="AGA16" s="48"/>
      <c r="AGB16" s="48"/>
      <c r="AGC16" s="48"/>
      <c r="AGD16" s="48"/>
      <c r="AGE16" s="48"/>
      <c r="AGF16" s="48"/>
      <c r="AGG16" s="48"/>
      <c r="AGH16" s="48"/>
      <c r="AGI16" s="48"/>
      <c r="AGJ16" s="48"/>
      <c r="AGK16" s="48"/>
      <c r="AGL16" s="48"/>
      <c r="AGM16" s="48"/>
      <c r="AGN16" s="48"/>
      <c r="AGO16" s="48"/>
      <c r="AGP16" s="48"/>
      <c r="AGQ16" s="48"/>
      <c r="AGR16" s="48"/>
      <c r="AGS16" s="48"/>
      <c r="AGT16" s="48"/>
      <c r="AGU16" s="48"/>
      <c r="AGV16" s="48"/>
      <c r="AGW16" s="48"/>
      <c r="AGX16" s="48"/>
      <c r="AGY16" s="48"/>
      <c r="AGZ16" s="48"/>
      <c r="AHA16" s="48"/>
      <c r="AHB16" s="48"/>
      <c r="AHC16" s="48"/>
      <c r="AHD16" s="48"/>
      <c r="AHE16" s="48"/>
      <c r="AHF16" s="48"/>
      <c r="AHG16" s="48"/>
      <c r="AHH16" s="48"/>
      <c r="AHI16" s="48"/>
      <c r="AHJ16" s="48"/>
      <c r="AHK16" s="48"/>
      <c r="AHL16" s="48"/>
      <c r="AHM16" s="48"/>
      <c r="AHN16" s="48"/>
      <c r="AHO16" s="48"/>
      <c r="AHP16" s="48"/>
      <c r="AHQ16" s="48"/>
      <c r="AHR16" s="48"/>
      <c r="AHS16" s="48"/>
      <c r="AHT16" s="48"/>
      <c r="AHU16" s="48"/>
      <c r="AHV16" s="48"/>
      <c r="AHW16" s="48"/>
      <c r="AHX16" s="48"/>
      <c r="AHY16" s="48"/>
      <c r="AHZ16" s="48"/>
      <c r="AIA16" s="48"/>
      <c r="AIB16" s="48"/>
      <c r="AIC16" s="48"/>
      <c r="AID16" s="48"/>
      <c r="AIE16" s="48"/>
      <c r="AIF16" s="48"/>
      <c r="AIG16" s="48"/>
      <c r="AIH16" s="48"/>
      <c r="AII16" s="48"/>
      <c r="AIJ16" s="48"/>
      <c r="AIK16" s="48"/>
      <c r="AIL16" s="48"/>
      <c r="AIM16" s="48"/>
      <c r="AIN16" s="48"/>
      <c r="AIO16" s="48"/>
      <c r="AIP16" s="48"/>
      <c r="AIQ16" s="48"/>
      <c r="AIR16" s="48"/>
      <c r="AIS16" s="48"/>
      <c r="AIT16" s="48"/>
      <c r="AIU16" s="48"/>
      <c r="AIV16" s="48"/>
      <c r="AIW16" s="48"/>
      <c r="AIX16" s="48"/>
      <c r="AIY16" s="48"/>
      <c r="AIZ16" s="48"/>
      <c r="AJA16" s="48"/>
      <c r="AJB16" s="48"/>
      <c r="AJC16" s="48"/>
      <c r="AJD16" s="48"/>
      <c r="AJE16" s="48"/>
      <c r="AJF16" s="48"/>
      <c r="AJG16" s="48"/>
      <c r="AJH16" s="48"/>
      <c r="AJI16" s="48"/>
      <c r="AJJ16" s="48"/>
      <c r="AJK16" s="48"/>
      <c r="AJL16" s="48"/>
      <c r="AJM16" s="48"/>
      <c r="AJN16" s="48"/>
      <c r="AJO16" s="48"/>
      <c r="AJP16" s="48"/>
      <c r="AJQ16" s="48"/>
      <c r="AJR16" s="48"/>
      <c r="AJS16" s="48"/>
      <c r="AJT16" s="48"/>
      <c r="AJU16" s="48"/>
      <c r="AJV16" s="48"/>
      <c r="AJW16" s="48"/>
      <c r="AJX16" s="48"/>
      <c r="AJY16" s="48"/>
      <c r="AJZ16" s="48"/>
      <c r="AKA16" s="48"/>
      <c r="AKB16" s="48"/>
      <c r="AKC16" s="48"/>
      <c r="AKD16" s="48"/>
      <c r="AKE16" s="48"/>
      <c r="AKF16" s="48"/>
      <c r="AKG16" s="48"/>
      <c r="AKH16" s="48"/>
      <c r="AKI16" s="48"/>
      <c r="AKJ16" s="48"/>
      <c r="AKK16" s="48"/>
      <c r="AKL16" s="48"/>
      <c r="AKM16" s="48"/>
      <c r="AKN16" s="48"/>
      <c r="AKO16" s="48"/>
      <c r="AKP16" s="48"/>
      <c r="AKQ16" s="48"/>
      <c r="AKR16" s="48"/>
      <c r="AKS16" s="48"/>
      <c r="AKT16" s="48"/>
      <c r="AKU16" s="48"/>
      <c r="AKV16" s="48"/>
      <c r="AKW16" s="48"/>
      <c r="AKX16" s="48"/>
      <c r="AKY16" s="48"/>
      <c r="AKZ16" s="48"/>
      <c r="ALA16" s="48"/>
      <c r="ALB16" s="48"/>
      <c r="ALC16" s="48"/>
      <c r="ALD16" s="48"/>
    </row>
    <row r="17" customFormat="false" ht="13.85" hidden="false" customHeight="false" outlineLevel="0" collapsed="false">
      <c r="A17" s="52"/>
      <c r="B17" s="52"/>
      <c r="C17" s="52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4"/>
      <c r="O17" s="55"/>
      <c r="P17" s="56" t="n">
        <f aca="false">+N17+O17</f>
        <v>0</v>
      </c>
      <c r="Q17" s="57"/>
      <c r="R17" s="58"/>
      <c r="S17" s="59" t="n">
        <f aca="false">+((P17*Q17)/360)*R17</f>
        <v>0</v>
      </c>
      <c r="T17" s="60" t="n">
        <f aca="false">+(2400/360)*R27*B48</f>
        <v>0</v>
      </c>
      <c r="U17" s="61" t="n">
        <f aca="false">IF(T17&gt;S27,S27,T17)</f>
        <v>0</v>
      </c>
    </row>
    <row r="18" customFormat="false" ht="13.85" hidden="false" customHeight="false" outlineLevel="0" collapsed="false">
      <c r="A18" s="52"/>
      <c r="B18" s="52"/>
      <c r="C18" s="52"/>
      <c r="D18" s="52"/>
      <c r="E18" s="52"/>
      <c r="F18" s="62"/>
      <c r="G18" s="55"/>
      <c r="H18" s="55"/>
      <c r="I18" s="55"/>
      <c r="J18" s="55"/>
      <c r="K18" s="63"/>
      <c r="L18" s="55"/>
      <c r="M18" s="53"/>
      <c r="N18" s="54"/>
      <c r="O18" s="55"/>
      <c r="P18" s="56" t="n">
        <f aca="false">+N18+O18</f>
        <v>0</v>
      </c>
      <c r="Q18" s="57"/>
      <c r="R18" s="58"/>
      <c r="S18" s="59" t="n">
        <f aca="false">+((P18*Q18)/360)*R18</f>
        <v>0</v>
      </c>
      <c r="T18" s="60"/>
      <c r="U18" s="61"/>
    </row>
    <row r="19" customFormat="false" ht="13.85" hidden="false" customHeight="false" outlineLevel="0" collapsed="false">
      <c r="A19" s="52"/>
      <c r="B19" s="52"/>
      <c r="C19" s="52"/>
      <c r="D19" s="52"/>
      <c r="E19" s="52"/>
      <c r="F19" s="62"/>
      <c r="G19" s="55"/>
      <c r="H19" s="55"/>
      <c r="I19" s="55"/>
      <c r="J19" s="55"/>
      <c r="K19" s="63"/>
      <c r="L19" s="55"/>
      <c r="M19" s="53"/>
      <c r="N19" s="54"/>
      <c r="O19" s="55"/>
      <c r="P19" s="56" t="n">
        <f aca="false">+N19+O19</f>
        <v>0</v>
      </c>
      <c r="Q19" s="57"/>
      <c r="R19" s="58"/>
      <c r="S19" s="59" t="n">
        <f aca="false">+((P19*Q19)/360)*R19</f>
        <v>0</v>
      </c>
      <c r="T19" s="60"/>
      <c r="U19" s="61"/>
    </row>
    <row r="20" customFormat="false" ht="13.85" hidden="false" customHeight="false" outlineLevel="0" collapsed="false">
      <c r="A20" s="52"/>
      <c r="B20" s="52"/>
      <c r="C20" s="52"/>
      <c r="D20" s="52"/>
      <c r="E20" s="52"/>
      <c r="F20" s="62"/>
      <c r="G20" s="55"/>
      <c r="H20" s="55"/>
      <c r="I20" s="55"/>
      <c r="J20" s="55"/>
      <c r="K20" s="63"/>
      <c r="L20" s="55"/>
      <c r="M20" s="53"/>
      <c r="N20" s="54"/>
      <c r="O20" s="55"/>
      <c r="P20" s="56" t="n">
        <f aca="false">+N20+O20</f>
        <v>0</v>
      </c>
      <c r="Q20" s="57"/>
      <c r="R20" s="58"/>
      <c r="S20" s="59" t="n">
        <f aca="false">+((P20*Q20)/360)*R20</f>
        <v>0</v>
      </c>
      <c r="T20" s="60"/>
      <c r="U20" s="61"/>
    </row>
    <row r="21" customFormat="false" ht="13.85" hidden="false" customHeight="false" outlineLevel="0" collapsed="false">
      <c r="A21" s="52"/>
      <c r="B21" s="52"/>
      <c r="C21" s="52"/>
      <c r="D21" s="52"/>
      <c r="E21" s="52"/>
      <c r="F21" s="62"/>
      <c r="G21" s="55"/>
      <c r="H21" s="55"/>
      <c r="I21" s="55"/>
      <c r="J21" s="55"/>
      <c r="K21" s="63"/>
      <c r="L21" s="55"/>
      <c r="M21" s="53"/>
      <c r="N21" s="54"/>
      <c r="O21" s="55"/>
      <c r="P21" s="56" t="n">
        <f aca="false">+N21+O21</f>
        <v>0</v>
      </c>
      <c r="Q21" s="57"/>
      <c r="R21" s="58"/>
      <c r="S21" s="59" t="n">
        <f aca="false">+((P21*Q21)/360)*R21</f>
        <v>0</v>
      </c>
      <c r="T21" s="60"/>
      <c r="U21" s="61"/>
    </row>
    <row r="22" customFormat="false" ht="13.85" hidden="false" customHeight="false" outlineLevel="0" collapsed="false">
      <c r="A22" s="52"/>
      <c r="B22" s="52"/>
      <c r="C22" s="52"/>
      <c r="D22" s="52"/>
      <c r="E22" s="52"/>
      <c r="F22" s="62"/>
      <c r="G22" s="55"/>
      <c r="H22" s="55"/>
      <c r="I22" s="55"/>
      <c r="J22" s="55"/>
      <c r="K22" s="63"/>
      <c r="L22" s="55"/>
      <c r="M22" s="53"/>
      <c r="N22" s="54"/>
      <c r="O22" s="55"/>
      <c r="P22" s="56" t="n">
        <f aca="false">+N22+O22</f>
        <v>0</v>
      </c>
      <c r="Q22" s="57"/>
      <c r="R22" s="58"/>
      <c r="S22" s="59" t="n">
        <f aca="false">+((P22*Q22)/360)*R22</f>
        <v>0</v>
      </c>
      <c r="T22" s="60"/>
      <c r="U22" s="61"/>
    </row>
    <row r="23" customFormat="false" ht="13.85" hidden="false" customHeight="false" outlineLevel="0" collapsed="false">
      <c r="A23" s="52"/>
      <c r="B23" s="52"/>
      <c r="C23" s="52"/>
      <c r="D23" s="52"/>
      <c r="E23" s="52"/>
      <c r="F23" s="62"/>
      <c r="G23" s="55"/>
      <c r="H23" s="55"/>
      <c r="I23" s="55"/>
      <c r="J23" s="55"/>
      <c r="K23" s="63"/>
      <c r="L23" s="55"/>
      <c r="M23" s="53"/>
      <c r="N23" s="54"/>
      <c r="O23" s="55"/>
      <c r="P23" s="56" t="n">
        <f aca="false">+N23+O23</f>
        <v>0</v>
      </c>
      <c r="Q23" s="57"/>
      <c r="R23" s="58"/>
      <c r="S23" s="59" t="n">
        <f aca="false">+((P23*Q23)/360)*R23</f>
        <v>0</v>
      </c>
      <c r="T23" s="60"/>
      <c r="U23" s="61"/>
    </row>
    <row r="24" customFormat="false" ht="13.85" hidden="false" customHeight="false" outlineLevel="0" collapsed="false">
      <c r="A24" s="52"/>
      <c r="B24" s="52"/>
      <c r="C24" s="52"/>
      <c r="D24" s="52"/>
      <c r="E24" s="52"/>
      <c r="F24" s="62"/>
      <c r="G24" s="55"/>
      <c r="H24" s="55"/>
      <c r="I24" s="55"/>
      <c r="J24" s="55"/>
      <c r="K24" s="63"/>
      <c r="L24" s="55"/>
      <c r="M24" s="53"/>
      <c r="N24" s="54"/>
      <c r="O24" s="55"/>
      <c r="P24" s="56" t="n">
        <f aca="false">+N24+O24</f>
        <v>0</v>
      </c>
      <c r="Q24" s="57"/>
      <c r="R24" s="58"/>
      <c r="S24" s="59" t="n">
        <f aca="false">+((P24*Q24)/360)*R24</f>
        <v>0</v>
      </c>
      <c r="T24" s="60"/>
      <c r="U24" s="61"/>
    </row>
    <row r="25" customFormat="false" ht="13.85" hidden="false" customHeight="false" outlineLevel="0" collapsed="false">
      <c r="A25" s="52"/>
      <c r="B25" s="52"/>
      <c r="C25" s="52"/>
      <c r="D25" s="52"/>
      <c r="E25" s="52"/>
      <c r="F25" s="62"/>
      <c r="G25" s="55"/>
      <c r="H25" s="55"/>
      <c r="I25" s="55"/>
      <c r="J25" s="55"/>
      <c r="K25" s="63"/>
      <c r="L25" s="55"/>
      <c r="M25" s="53"/>
      <c r="N25" s="54"/>
      <c r="O25" s="55"/>
      <c r="P25" s="56" t="n">
        <f aca="false">+N25+O25</f>
        <v>0</v>
      </c>
      <c r="Q25" s="57"/>
      <c r="R25" s="58"/>
      <c r="S25" s="59" t="n">
        <f aca="false">+((P25*Q25)/360)*R25</f>
        <v>0</v>
      </c>
      <c r="T25" s="60"/>
      <c r="U25" s="61"/>
    </row>
    <row r="26" customFormat="false" ht="13.85" hidden="false" customHeight="false" outlineLevel="0" collapsed="false">
      <c r="A26" s="52"/>
      <c r="B26" s="52"/>
      <c r="C26" s="52"/>
      <c r="D26" s="52"/>
      <c r="E26" s="52"/>
      <c r="F26" s="62"/>
      <c r="G26" s="55"/>
      <c r="H26" s="55"/>
      <c r="I26" s="55"/>
      <c r="J26" s="55"/>
      <c r="K26" s="63"/>
      <c r="L26" s="55"/>
      <c r="M26" s="53"/>
      <c r="N26" s="54"/>
      <c r="O26" s="55"/>
      <c r="P26" s="56" t="n">
        <f aca="false">+N26+O26</f>
        <v>0</v>
      </c>
      <c r="Q26" s="57"/>
      <c r="R26" s="58"/>
      <c r="S26" s="59" t="n">
        <f aca="false">+((P26*Q26)/360)*R26</f>
        <v>0</v>
      </c>
      <c r="T26" s="60"/>
      <c r="U26" s="61"/>
    </row>
    <row r="27" customFormat="false" ht="13.85" hidden="false" customHeight="false" outlineLevel="0" collapsed="false">
      <c r="A27" s="64"/>
      <c r="B27" s="65"/>
      <c r="C27" s="65"/>
      <c r="D27" s="66"/>
      <c r="E27" s="66"/>
      <c r="F27" s="65"/>
      <c r="G27" s="66"/>
      <c r="H27" s="66"/>
      <c r="I27" s="67"/>
      <c r="J27" s="67"/>
      <c r="K27" s="66"/>
      <c r="L27" s="68"/>
      <c r="M27" s="68"/>
      <c r="N27" s="69"/>
      <c r="O27" s="70"/>
      <c r="P27" s="71" t="n">
        <f aca="false">SUM(P17:P26)</f>
        <v>0</v>
      </c>
      <c r="Q27" s="72"/>
      <c r="R27" s="73" t="n">
        <f aca="false">IF(SUM(R17:R26)&gt;360,360,SUM(R17:R26))</f>
        <v>0</v>
      </c>
      <c r="S27" s="74" t="n">
        <f aca="false">SUM(S17:S26)</f>
        <v>0</v>
      </c>
      <c r="T27" s="60"/>
      <c r="U27" s="61"/>
    </row>
    <row r="28" customFormat="false" ht="45" hidden="false" customHeight="true" outlineLevel="0" collapsed="false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</row>
    <row r="29" customFormat="false" ht="15.75" hidden="false" customHeight="false" outlineLevel="0" collapsed="false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</row>
    <row r="30" customFormat="false" ht="18" hidden="false" customHeight="true" outlineLevel="0" collapsed="false">
      <c r="A30" s="40" t="s">
        <v>39</v>
      </c>
      <c r="B30" s="40"/>
      <c r="C30" s="40"/>
      <c r="D30" s="40"/>
      <c r="E30" s="40"/>
      <c r="F30" s="40"/>
      <c r="G30" s="40"/>
      <c r="H30" s="40"/>
      <c r="I30" s="40" t="s">
        <v>40</v>
      </c>
      <c r="J30" s="40"/>
      <c r="K30" s="40"/>
      <c r="L30" s="40"/>
      <c r="M30" s="40" t="s">
        <v>41</v>
      </c>
      <c r="N30" s="40"/>
      <c r="O30" s="40"/>
      <c r="P30" s="40"/>
      <c r="Q30" s="40"/>
      <c r="R30" s="40"/>
      <c r="S30" s="76" t="s">
        <v>42</v>
      </c>
      <c r="T30" s="76"/>
      <c r="U30" s="76"/>
      <c r="V30" s="76"/>
      <c r="W30" s="76"/>
    </row>
    <row r="31" customFormat="false" ht="69.75" hidden="false" customHeight="true" outlineLevel="0" collapsed="false">
      <c r="A31" s="44" t="s">
        <v>43</v>
      </c>
      <c r="B31" s="44" t="s">
        <v>44</v>
      </c>
      <c r="C31" s="44" t="s">
        <v>24</v>
      </c>
      <c r="D31" s="45" t="s">
        <v>25</v>
      </c>
      <c r="E31" s="45"/>
      <c r="F31" s="46" t="s">
        <v>26</v>
      </c>
      <c r="G31" s="46" t="s">
        <v>27</v>
      </c>
      <c r="H31" s="51" t="s">
        <v>45</v>
      </c>
      <c r="I31" s="77" t="s">
        <v>46</v>
      </c>
      <c r="J31" s="78" t="s">
        <v>47</v>
      </c>
      <c r="K31" s="78" t="s">
        <v>48</v>
      </c>
      <c r="L31" s="43" t="s">
        <v>49</v>
      </c>
      <c r="M31" s="79" t="s">
        <v>50</v>
      </c>
      <c r="N31" s="80" t="s">
        <v>51</v>
      </c>
      <c r="O31" s="81" t="s">
        <v>52</v>
      </c>
      <c r="P31" s="81" t="s">
        <v>53</v>
      </c>
      <c r="Q31" s="82" t="n">
        <v>8</v>
      </c>
      <c r="R31" s="43" t="s">
        <v>54</v>
      </c>
      <c r="S31" s="76"/>
      <c r="T31" s="76"/>
      <c r="U31" s="76"/>
      <c r="V31" s="76"/>
      <c r="W31" s="76"/>
    </row>
    <row r="32" customFormat="false" ht="38.25" hidden="false" customHeight="true" outlineLevel="0" collapsed="false">
      <c r="A32" s="44"/>
      <c r="B32" s="44"/>
      <c r="C32" s="44"/>
      <c r="D32" s="83" t="s">
        <v>55</v>
      </c>
      <c r="E32" s="83" t="s">
        <v>35</v>
      </c>
      <c r="F32" s="46"/>
      <c r="G32" s="46"/>
      <c r="H32" s="51"/>
      <c r="I32" s="77"/>
      <c r="J32" s="78"/>
      <c r="K32" s="78"/>
      <c r="L32" s="43"/>
      <c r="M32" s="79"/>
      <c r="N32" s="80"/>
      <c r="O32" s="84" t="n">
        <v>0.5</v>
      </c>
      <c r="P32" s="84" t="n">
        <v>0.7</v>
      </c>
      <c r="Q32" s="85" t="s">
        <v>56</v>
      </c>
      <c r="R32" s="43"/>
      <c r="S32" s="76"/>
      <c r="T32" s="76"/>
      <c r="U32" s="76"/>
      <c r="V32" s="76"/>
      <c r="W32" s="76"/>
    </row>
    <row r="33" customFormat="false" ht="33" hidden="false" customHeight="true" outlineLevel="0" collapsed="false">
      <c r="A33" s="86"/>
      <c r="B33" s="87"/>
      <c r="C33" s="87"/>
      <c r="D33" s="88"/>
      <c r="E33" s="88"/>
      <c r="F33" s="89"/>
      <c r="G33" s="89"/>
      <c r="H33" s="90"/>
      <c r="I33" s="91" t="n">
        <v>0.5</v>
      </c>
      <c r="J33" s="92"/>
      <c r="K33" s="93" t="n">
        <f aca="false">+(16576/360)*J33*I33</f>
        <v>0</v>
      </c>
      <c r="L33" s="94" t="n">
        <f aca="false">+K33*75%</f>
        <v>0</v>
      </c>
      <c r="M33" s="92"/>
      <c r="N33" s="95"/>
      <c r="O33" s="96" t="n">
        <f aca="false">(N33*$C$57)*$O$32</f>
        <v>0</v>
      </c>
      <c r="P33" s="96" t="n">
        <f aca="false">(N33*$C$58)*$P$32</f>
        <v>0</v>
      </c>
      <c r="Q33" s="97" t="n">
        <f aca="false">SUM(O33:P33)*$Q$31</f>
        <v>0</v>
      </c>
      <c r="R33" s="94" t="n">
        <f aca="false">Q33</f>
        <v>0</v>
      </c>
      <c r="S33" s="98"/>
      <c r="T33" s="98"/>
      <c r="U33" s="98"/>
      <c r="V33" s="98"/>
      <c r="W33" s="98"/>
    </row>
    <row r="34" customFormat="false" ht="33" hidden="false" customHeight="true" outlineLevel="0" collapsed="false">
      <c r="A34" s="99"/>
      <c r="B34" s="99"/>
      <c r="C34" s="100"/>
      <c r="D34" s="101"/>
      <c r="E34" s="102"/>
      <c r="F34" s="103"/>
      <c r="G34" s="89"/>
      <c r="H34" s="104"/>
      <c r="I34" s="105" t="n">
        <v>0.5</v>
      </c>
      <c r="J34" s="106"/>
      <c r="K34" s="93" t="n">
        <f aca="false">+(16576/360)*J34*I34</f>
        <v>0</v>
      </c>
      <c r="L34" s="94" t="n">
        <f aca="false">+K34*75%</f>
        <v>0</v>
      </c>
      <c r="M34" s="92"/>
      <c r="N34" s="95"/>
      <c r="O34" s="96" t="n">
        <f aca="false">(N34*$C$57)*$O$32</f>
        <v>0</v>
      </c>
      <c r="P34" s="96" t="n">
        <f aca="false">(N34*$C$58)*$P$32</f>
        <v>0</v>
      </c>
      <c r="Q34" s="97" t="n">
        <f aca="false">SUM(O34:P34)*$Q$31</f>
        <v>0</v>
      </c>
      <c r="R34" s="94" t="n">
        <f aca="false">Q34</f>
        <v>0</v>
      </c>
      <c r="S34" s="98"/>
      <c r="T34" s="98"/>
      <c r="U34" s="98"/>
      <c r="V34" s="98"/>
      <c r="W34" s="98"/>
    </row>
    <row r="35" customFormat="false" ht="33" hidden="false" customHeight="true" outlineLevel="0" collapsed="false">
      <c r="A35" s="107"/>
      <c r="B35" s="103"/>
      <c r="C35" s="103"/>
      <c r="D35" s="101"/>
      <c r="E35" s="102"/>
      <c r="F35" s="103"/>
      <c r="G35" s="89"/>
      <c r="H35" s="104"/>
      <c r="I35" s="105" t="n">
        <v>0.5</v>
      </c>
      <c r="J35" s="106"/>
      <c r="K35" s="93" t="n">
        <f aca="false">+(16576/360)*J35*I35</f>
        <v>0</v>
      </c>
      <c r="L35" s="94" t="n">
        <f aca="false">+K35*75%</f>
        <v>0</v>
      </c>
      <c r="M35" s="92"/>
      <c r="N35" s="95"/>
      <c r="O35" s="96" t="n">
        <f aca="false">(N35*$C$57)*$O$32</f>
        <v>0</v>
      </c>
      <c r="P35" s="96" t="n">
        <f aca="false">(N35*$C$58)*$P$32</f>
        <v>0</v>
      </c>
      <c r="Q35" s="97" t="n">
        <f aca="false">SUM(O35:P35)*$Q$31</f>
        <v>0</v>
      </c>
      <c r="R35" s="94" t="n">
        <f aca="false">Q35</f>
        <v>0</v>
      </c>
      <c r="S35" s="98"/>
      <c r="T35" s="98"/>
      <c r="U35" s="98"/>
      <c r="V35" s="98"/>
      <c r="W35" s="98"/>
    </row>
    <row r="36" customFormat="false" ht="33" hidden="false" customHeight="true" outlineLevel="0" collapsed="false">
      <c r="A36" s="107"/>
      <c r="B36" s="103"/>
      <c r="C36" s="103"/>
      <c r="D36" s="101"/>
      <c r="E36" s="102"/>
      <c r="F36" s="103"/>
      <c r="G36" s="89"/>
      <c r="H36" s="104"/>
      <c r="I36" s="91" t="n">
        <v>0.5</v>
      </c>
      <c r="J36" s="106"/>
      <c r="K36" s="93" t="n">
        <f aca="false">+(16576/360)*J36*I36</f>
        <v>0</v>
      </c>
      <c r="L36" s="94" t="n">
        <f aca="false">+K36*75%</f>
        <v>0</v>
      </c>
      <c r="M36" s="92"/>
      <c r="N36" s="95"/>
      <c r="O36" s="96" t="n">
        <f aca="false">(N36*$C$57)*$O$32</f>
        <v>0</v>
      </c>
      <c r="P36" s="96" t="n">
        <f aca="false">(N36*$C$58)*$P$32</f>
        <v>0</v>
      </c>
      <c r="Q36" s="97" t="n">
        <f aca="false">SUM(O36:P36)*$Q$31</f>
        <v>0</v>
      </c>
      <c r="R36" s="94" t="n">
        <f aca="false">Q36</f>
        <v>0</v>
      </c>
      <c r="S36" s="98"/>
      <c r="T36" s="98"/>
      <c r="U36" s="98"/>
      <c r="V36" s="98"/>
      <c r="W36" s="98"/>
    </row>
    <row r="37" customFormat="false" ht="33" hidden="false" customHeight="true" outlineLevel="0" collapsed="false">
      <c r="A37" s="107"/>
      <c r="B37" s="103"/>
      <c r="C37" s="103"/>
      <c r="D37" s="101"/>
      <c r="E37" s="102"/>
      <c r="F37" s="103"/>
      <c r="G37" s="89"/>
      <c r="H37" s="104"/>
      <c r="I37" s="105" t="n">
        <v>0.5</v>
      </c>
      <c r="J37" s="106"/>
      <c r="K37" s="93" t="n">
        <f aca="false">+(16576/360)*J37*I37</f>
        <v>0</v>
      </c>
      <c r="L37" s="94" t="n">
        <f aca="false">+K37*75%</f>
        <v>0</v>
      </c>
      <c r="M37" s="92"/>
      <c r="N37" s="95"/>
      <c r="O37" s="96" t="n">
        <f aca="false">(N37*$C$57)*$O$32</f>
        <v>0</v>
      </c>
      <c r="P37" s="96" t="n">
        <f aca="false">(N37*$C$58)*$P$32</f>
        <v>0</v>
      </c>
      <c r="Q37" s="97" t="n">
        <f aca="false">SUM(O37:P37)*$Q$31</f>
        <v>0</v>
      </c>
      <c r="R37" s="94" t="n">
        <f aca="false">Q37</f>
        <v>0</v>
      </c>
      <c r="S37" s="98"/>
      <c r="T37" s="98"/>
      <c r="U37" s="98"/>
      <c r="V37" s="98"/>
      <c r="W37" s="98"/>
    </row>
    <row r="38" customFormat="false" ht="33" hidden="false" customHeight="true" outlineLevel="0" collapsed="false">
      <c r="A38" s="107"/>
      <c r="B38" s="103"/>
      <c r="C38" s="103"/>
      <c r="D38" s="101"/>
      <c r="E38" s="102"/>
      <c r="F38" s="103"/>
      <c r="G38" s="89"/>
      <c r="H38" s="104"/>
      <c r="I38" s="105" t="n">
        <v>0.5</v>
      </c>
      <c r="J38" s="106"/>
      <c r="K38" s="93" t="n">
        <f aca="false">+(16576/360)*J38*I38</f>
        <v>0</v>
      </c>
      <c r="L38" s="94" t="n">
        <f aca="false">+K38*75%</f>
        <v>0</v>
      </c>
      <c r="M38" s="92"/>
      <c r="N38" s="95"/>
      <c r="O38" s="96" t="n">
        <f aca="false">(N38*$C$57)*$O$32</f>
        <v>0</v>
      </c>
      <c r="P38" s="96" t="n">
        <f aca="false">(N38*$C$58)*$P$32</f>
        <v>0</v>
      </c>
      <c r="Q38" s="97" t="n">
        <f aca="false">SUM(O38:P38)*$Q$31</f>
        <v>0</v>
      </c>
      <c r="R38" s="94" t="n">
        <f aca="false">Q38</f>
        <v>0</v>
      </c>
      <c r="S38" s="98"/>
      <c r="T38" s="98"/>
      <c r="U38" s="98"/>
      <c r="V38" s="98"/>
      <c r="W38" s="98"/>
    </row>
    <row r="39" customFormat="false" ht="33" hidden="false" customHeight="true" outlineLevel="0" collapsed="false">
      <c r="A39" s="107"/>
      <c r="B39" s="103"/>
      <c r="C39" s="103"/>
      <c r="D39" s="101"/>
      <c r="E39" s="102"/>
      <c r="F39" s="103"/>
      <c r="G39" s="89"/>
      <c r="H39" s="104"/>
      <c r="I39" s="91" t="n">
        <v>0.5</v>
      </c>
      <c r="J39" s="106"/>
      <c r="K39" s="93" t="n">
        <f aca="false">+(16576/360)*J39*I39</f>
        <v>0</v>
      </c>
      <c r="L39" s="94" t="n">
        <f aca="false">+K39*75%</f>
        <v>0</v>
      </c>
      <c r="M39" s="92"/>
      <c r="N39" s="95"/>
      <c r="O39" s="96" t="n">
        <f aca="false">(N39*$C$57)*$O$32</f>
        <v>0</v>
      </c>
      <c r="P39" s="96" t="n">
        <f aca="false">(N39*$C$58)*$P$32</f>
        <v>0</v>
      </c>
      <c r="Q39" s="97" t="n">
        <f aca="false">SUM(O39:P39)*$Q$31</f>
        <v>0</v>
      </c>
      <c r="R39" s="94" t="n">
        <f aca="false">Q39</f>
        <v>0</v>
      </c>
      <c r="S39" s="98"/>
      <c r="T39" s="98"/>
      <c r="U39" s="98"/>
      <c r="V39" s="98"/>
      <c r="W39" s="98"/>
    </row>
    <row r="40" customFormat="false" ht="33" hidden="false" customHeight="true" outlineLevel="0" collapsed="false">
      <c r="A40" s="107"/>
      <c r="B40" s="103"/>
      <c r="C40" s="103"/>
      <c r="D40" s="101"/>
      <c r="E40" s="102"/>
      <c r="F40" s="103"/>
      <c r="G40" s="89"/>
      <c r="H40" s="104"/>
      <c r="I40" s="105" t="n">
        <v>0.5</v>
      </c>
      <c r="J40" s="106"/>
      <c r="K40" s="93" t="n">
        <f aca="false">+(16576/360)*J40*I40</f>
        <v>0</v>
      </c>
      <c r="L40" s="94" t="n">
        <f aca="false">+K40*75%</f>
        <v>0</v>
      </c>
      <c r="M40" s="92"/>
      <c r="N40" s="95"/>
      <c r="O40" s="96" t="n">
        <f aca="false">(N40*$C$57)*$O$32</f>
        <v>0</v>
      </c>
      <c r="P40" s="96" t="n">
        <f aca="false">(N40*$C$58)*$P$32</f>
        <v>0</v>
      </c>
      <c r="Q40" s="97" t="n">
        <f aca="false">SUM(O40:P40)*$Q$31</f>
        <v>0</v>
      </c>
      <c r="R40" s="94" t="n">
        <f aca="false">Q40</f>
        <v>0</v>
      </c>
      <c r="S40" s="98"/>
      <c r="T40" s="98"/>
      <c r="U40" s="98"/>
      <c r="V40" s="98"/>
      <c r="W40" s="98"/>
    </row>
    <row r="41" customFormat="false" ht="33" hidden="false" customHeight="true" outlineLevel="0" collapsed="false">
      <c r="A41" s="107"/>
      <c r="B41" s="103"/>
      <c r="C41" s="103"/>
      <c r="D41" s="101"/>
      <c r="E41" s="102"/>
      <c r="F41" s="103"/>
      <c r="G41" s="89"/>
      <c r="H41" s="104"/>
      <c r="I41" s="105" t="n">
        <v>0.5</v>
      </c>
      <c r="J41" s="106"/>
      <c r="K41" s="93" t="n">
        <f aca="false">+(16576/360)*J41*I41</f>
        <v>0</v>
      </c>
      <c r="L41" s="94" t="n">
        <f aca="false">+K41*75%</f>
        <v>0</v>
      </c>
      <c r="M41" s="92"/>
      <c r="N41" s="95"/>
      <c r="O41" s="96" t="n">
        <f aca="false">(N41*$C$57)*$O$32</f>
        <v>0</v>
      </c>
      <c r="P41" s="96" t="n">
        <f aca="false">(N41*$C$58)*$P$32</f>
        <v>0</v>
      </c>
      <c r="Q41" s="97" t="n">
        <f aca="false">SUM(O41:P41)*$Q$31</f>
        <v>0</v>
      </c>
      <c r="R41" s="94" t="n">
        <f aca="false">Q41</f>
        <v>0</v>
      </c>
      <c r="S41" s="98"/>
      <c r="T41" s="98"/>
      <c r="U41" s="98"/>
      <c r="V41" s="98"/>
      <c r="W41" s="98"/>
    </row>
    <row r="42" customFormat="false" ht="33" hidden="false" customHeight="true" outlineLevel="0" collapsed="false">
      <c r="A42" s="107"/>
      <c r="B42" s="103"/>
      <c r="C42" s="103"/>
      <c r="D42" s="101"/>
      <c r="E42" s="102"/>
      <c r="F42" s="103"/>
      <c r="G42" s="89"/>
      <c r="H42" s="104"/>
      <c r="I42" s="91" t="n">
        <v>0.5</v>
      </c>
      <c r="J42" s="106"/>
      <c r="K42" s="93" t="n">
        <f aca="false">+(16576/360)*J42*I42</f>
        <v>0</v>
      </c>
      <c r="L42" s="94" t="n">
        <f aca="false">+K42*75%</f>
        <v>0</v>
      </c>
      <c r="M42" s="92"/>
      <c r="N42" s="95"/>
      <c r="O42" s="96" t="n">
        <f aca="false">(N42*$C$57)*$O$32</f>
        <v>0</v>
      </c>
      <c r="P42" s="96" t="n">
        <f aca="false">(N42*$C$58)*$P$32</f>
        <v>0</v>
      </c>
      <c r="Q42" s="97" t="n">
        <f aca="false">SUM(O42:P42)*$Q$31</f>
        <v>0</v>
      </c>
      <c r="R42" s="94" t="n">
        <f aca="false">Q42</f>
        <v>0</v>
      </c>
      <c r="S42" s="98"/>
      <c r="T42" s="98"/>
      <c r="U42" s="98"/>
      <c r="V42" s="98"/>
      <c r="W42" s="98"/>
    </row>
    <row r="43" customFormat="false" ht="33" hidden="false" customHeight="true" outlineLevel="0" collapsed="false">
      <c r="A43" s="107"/>
      <c r="B43" s="103"/>
      <c r="C43" s="103"/>
      <c r="D43" s="101"/>
      <c r="E43" s="102"/>
      <c r="F43" s="103"/>
      <c r="G43" s="89"/>
      <c r="H43" s="104"/>
      <c r="I43" s="105" t="n">
        <v>0.5</v>
      </c>
      <c r="J43" s="106"/>
      <c r="K43" s="93" t="n">
        <f aca="false">+(16576/360)*J43*I43</f>
        <v>0</v>
      </c>
      <c r="L43" s="94" t="n">
        <f aca="false">+K43*75%</f>
        <v>0</v>
      </c>
      <c r="M43" s="92"/>
      <c r="N43" s="95"/>
      <c r="O43" s="96" t="n">
        <f aca="false">(N43*$C$57)*$O$32</f>
        <v>0</v>
      </c>
      <c r="P43" s="96" t="n">
        <f aca="false">(N43*$C$58)*$P$32</f>
        <v>0</v>
      </c>
      <c r="Q43" s="97" t="n">
        <f aca="false">SUM(O43:P43)*$Q$31</f>
        <v>0</v>
      </c>
      <c r="R43" s="94" t="n">
        <f aca="false">Q43</f>
        <v>0</v>
      </c>
      <c r="S43" s="98"/>
      <c r="T43" s="98"/>
      <c r="U43" s="98"/>
      <c r="V43" s="98"/>
      <c r="W43" s="98"/>
    </row>
    <row r="44" customFormat="false" ht="33" hidden="false" customHeight="true" outlineLevel="0" collapsed="false">
      <c r="A44" s="107"/>
      <c r="B44" s="103"/>
      <c r="C44" s="103"/>
      <c r="D44" s="101"/>
      <c r="E44" s="102"/>
      <c r="F44" s="103"/>
      <c r="G44" s="89"/>
      <c r="H44" s="104"/>
      <c r="I44" s="105" t="n">
        <v>0.5</v>
      </c>
      <c r="J44" s="106"/>
      <c r="K44" s="93" t="n">
        <f aca="false">+(16576/360)*J44*I44</f>
        <v>0</v>
      </c>
      <c r="L44" s="94" t="n">
        <f aca="false">+K44*75%</f>
        <v>0</v>
      </c>
      <c r="M44" s="92"/>
      <c r="N44" s="95"/>
      <c r="O44" s="96" t="n">
        <f aca="false">(N44*$C$57)*$O$32</f>
        <v>0</v>
      </c>
      <c r="P44" s="96" t="n">
        <f aca="false">(N44*$C$58)*$P$32</f>
        <v>0</v>
      </c>
      <c r="Q44" s="97" t="n">
        <f aca="false">SUM(O44:P44)*$Q$31</f>
        <v>0</v>
      </c>
      <c r="R44" s="94" t="n">
        <f aca="false">Q44</f>
        <v>0</v>
      </c>
      <c r="S44" s="98"/>
      <c r="T44" s="98"/>
      <c r="U44" s="98"/>
      <c r="V44" s="98"/>
      <c r="W44" s="98"/>
    </row>
    <row r="45" customFormat="false" ht="33" hidden="false" customHeight="true" outlineLevel="0" collapsed="false">
      <c r="A45" s="107"/>
      <c r="B45" s="103"/>
      <c r="C45" s="103"/>
      <c r="D45" s="101"/>
      <c r="E45" s="102"/>
      <c r="F45" s="103"/>
      <c r="G45" s="89"/>
      <c r="H45" s="104"/>
      <c r="I45" s="91" t="n">
        <v>0.5</v>
      </c>
      <c r="J45" s="106"/>
      <c r="K45" s="93" t="n">
        <f aca="false">+(16576/360)*J45*I45</f>
        <v>0</v>
      </c>
      <c r="L45" s="94" t="n">
        <f aca="false">+K45*75%</f>
        <v>0</v>
      </c>
      <c r="M45" s="92"/>
      <c r="N45" s="95"/>
      <c r="O45" s="96" t="n">
        <f aca="false">(N45*$C$57)*$O$32</f>
        <v>0</v>
      </c>
      <c r="P45" s="96" t="n">
        <f aca="false">(N45*$C$58)*$P$32</f>
        <v>0</v>
      </c>
      <c r="Q45" s="97" t="n">
        <f aca="false">SUM(O45:P45)*$Q$31</f>
        <v>0</v>
      </c>
      <c r="R45" s="94" t="n">
        <f aca="false">Q45</f>
        <v>0</v>
      </c>
      <c r="S45" s="98"/>
      <c r="T45" s="98"/>
      <c r="U45" s="98"/>
      <c r="V45" s="98"/>
      <c r="W45" s="98"/>
    </row>
    <row r="46" customFormat="false" ht="33" hidden="false" customHeight="true" outlineLevel="0" collapsed="false">
      <c r="A46" s="107"/>
      <c r="B46" s="103"/>
      <c r="C46" s="103"/>
      <c r="D46" s="101"/>
      <c r="E46" s="102"/>
      <c r="F46" s="103"/>
      <c r="G46" s="89"/>
      <c r="H46" s="104"/>
      <c r="I46" s="105" t="n">
        <v>0.5</v>
      </c>
      <c r="J46" s="106"/>
      <c r="K46" s="93" t="n">
        <f aca="false">+(16576/360)*J46*I46</f>
        <v>0</v>
      </c>
      <c r="L46" s="94" t="n">
        <f aca="false">+K46*75%</f>
        <v>0</v>
      </c>
      <c r="M46" s="92"/>
      <c r="N46" s="95"/>
      <c r="O46" s="96" t="n">
        <f aca="false">(N46*$C$57)*$O$32</f>
        <v>0</v>
      </c>
      <c r="P46" s="96" t="n">
        <f aca="false">(N46*$C$58)*$P$32</f>
        <v>0</v>
      </c>
      <c r="Q46" s="97" t="n">
        <f aca="false">SUM(O46:P46)*$Q$31</f>
        <v>0</v>
      </c>
      <c r="R46" s="94" t="n">
        <f aca="false">Q46</f>
        <v>0</v>
      </c>
      <c r="S46" s="98"/>
      <c r="T46" s="98"/>
      <c r="U46" s="98"/>
      <c r="V46" s="98"/>
      <c r="W46" s="98"/>
    </row>
    <row r="47" customFormat="false" ht="33" hidden="false" customHeight="true" outlineLevel="0" collapsed="false">
      <c r="A47" s="107"/>
      <c r="B47" s="103"/>
      <c r="C47" s="103"/>
      <c r="D47" s="101"/>
      <c r="E47" s="102"/>
      <c r="F47" s="103"/>
      <c r="G47" s="89"/>
      <c r="H47" s="104"/>
      <c r="I47" s="105" t="n">
        <v>0.5</v>
      </c>
      <c r="J47" s="106"/>
      <c r="K47" s="93" t="n">
        <f aca="false">+(16576/360)*J47*I47</f>
        <v>0</v>
      </c>
      <c r="L47" s="94" t="n">
        <f aca="false">+K47*75%</f>
        <v>0</v>
      </c>
      <c r="M47" s="92"/>
      <c r="N47" s="95"/>
      <c r="O47" s="96" t="n">
        <f aca="false">(N47*$C$57)*$O$32</f>
        <v>0</v>
      </c>
      <c r="P47" s="96" t="n">
        <f aca="false">(N47*$C$58)*$P$32</f>
        <v>0</v>
      </c>
      <c r="Q47" s="97" t="n">
        <f aca="false">SUM(O47:P47)*$Q$31</f>
        <v>0</v>
      </c>
      <c r="R47" s="94" t="n">
        <f aca="false">Q47</f>
        <v>0</v>
      </c>
      <c r="S47" s="98"/>
      <c r="T47" s="98"/>
      <c r="U47" s="98"/>
      <c r="V47" s="98"/>
      <c r="W47" s="98"/>
    </row>
    <row r="48" s="75" customFormat="true" ht="14.6" hidden="false" customHeight="false" outlineLevel="0" collapsed="false">
      <c r="A48" s="50" t="s">
        <v>57</v>
      </c>
      <c r="B48" s="108" t="n">
        <f aca="false">COUNTA(J33:J42)</f>
        <v>0</v>
      </c>
      <c r="C48" s="109"/>
      <c r="D48" s="110"/>
      <c r="E48" s="111"/>
      <c r="F48" s="109"/>
      <c r="G48" s="89"/>
      <c r="H48" s="112"/>
      <c r="I48" s="113"/>
      <c r="J48" s="114" t="n">
        <f aca="false">SUM(J33:J47)</f>
        <v>0</v>
      </c>
      <c r="K48" s="115" t="n">
        <f aca="false">SUM(K33:K47)</f>
        <v>0</v>
      </c>
      <c r="L48" s="116" t="n">
        <f aca="false">SUM(L33:L47)</f>
        <v>0</v>
      </c>
      <c r="M48" s="117"/>
      <c r="N48" s="114" t="n">
        <f aca="false">SUM(N33:N47)</f>
        <v>0</v>
      </c>
      <c r="O48" s="114" t="n">
        <f aca="false">SUM(O33:O47)</f>
        <v>0</v>
      </c>
      <c r="P48" s="114" t="n">
        <f aca="false">SUM(P33:P47)</f>
        <v>0</v>
      </c>
      <c r="Q48" s="114" t="n">
        <f aca="false">SUM(Q33:Q47)</f>
        <v>0</v>
      </c>
      <c r="R48" s="118" t="n">
        <f aca="false">SUM(R33:R47)</f>
        <v>0</v>
      </c>
      <c r="S48" s="119"/>
      <c r="T48" s="119"/>
      <c r="U48" s="119"/>
      <c r="V48" s="119"/>
      <c r="W48" s="119"/>
    </row>
    <row r="49" customFormat="false" ht="16.5" hidden="false" customHeight="false" outlineLevel="0" collapsed="false">
      <c r="N49" s="120"/>
    </row>
    <row r="50" s="122" customFormat="true" ht="33" hidden="false" customHeight="true" outlineLevel="0" collapsed="false">
      <c r="A50" s="121" t="s">
        <v>58</v>
      </c>
      <c r="B50" s="121"/>
      <c r="C50" s="121"/>
      <c r="D50" s="121"/>
      <c r="E50" s="121"/>
      <c r="F50" s="121"/>
      <c r="G50" s="121"/>
      <c r="H50" s="121"/>
      <c r="J50" s="123" t="s">
        <v>59</v>
      </c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</row>
    <row r="51" s="122" customFormat="true" ht="14.25" hidden="false" customHeight="true" outlineLevel="0" collapsed="false">
      <c r="A51" s="124" t="s">
        <v>60</v>
      </c>
      <c r="B51" s="124"/>
      <c r="C51" s="124"/>
      <c r="D51" s="124"/>
      <c r="E51" s="124"/>
      <c r="F51" s="124"/>
      <c r="G51" s="124"/>
      <c r="H51" s="124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</row>
    <row r="52" s="122" customFormat="true" ht="14.25" hidden="false" customHeight="true" outlineLevel="0" collapsed="false">
      <c r="A52" s="125" t="s">
        <v>61</v>
      </c>
      <c r="B52" s="125"/>
      <c r="C52" s="125"/>
      <c r="D52" s="125"/>
      <c r="E52" s="125"/>
      <c r="F52" s="125"/>
      <c r="G52" s="125"/>
      <c r="H52" s="125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</row>
    <row r="53" s="122" customFormat="true" ht="29.25" hidden="false" customHeight="true" outlineLevel="0" collapsed="false">
      <c r="A53" s="126" t="s">
        <v>62</v>
      </c>
      <c r="B53" s="126"/>
      <c r="C53" s="126"/>
      <c r="D53" s="126"/>
      <c r="E53" s="126"/>
      <c r="F53" s="126"/>
      <c r="G53" s="126"/>
      <c r="H53" s="126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</row>
    <row r="54" s="122" customFormat="true" ht="15" hidden="false" customHeight="true" outlineLevel="0" collapsed="false">
      <c r="B54" s="127"/>
      <c r="C54" s="127"/>
      <c r="D54" s="127"/>
      <c r="E54" s="127"/>
      <c r="F54" s="127"/>
      <c r="G54" s="127"/>
      <c r="H54" s="128"/>
      <c r="I54" s="129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</row>
    <row r="55" customFormat="false" ht="12" hidden="false" customHeight="true" outlineLevel="0" collapsed="false">
      <c r="A55" s="131"/>
      <c r="B55" s="129"/>
      <c r="C55" s="129"/>
      <c r="D55" s="129"/>
      <c r="E55" s="129"/>
      <c r="F55" s="129"/>
      <c r="G55" s="129"/>
      <c r="H55" s="132" t="s">
        <v>63</v>
      </c>
      <c r="I55" s="132"/>
      <c r="J55" s="132"/>
      <c r="K55" s="132"/>
      <c r="L55" s="132"/>
      <c r="M55" s="133"/>
      <c r="N55" s="133"/>
      <c r="O55" s="133"/>
      <c r="P55" s="134"/>
      <c r="Q55" s="133"/>
      <c r="R55" s="135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  <c r="IX55" s="136"/>
      <c r="IY55" s="136"/>
      <c r="IZ55" s="136"/>
      <c r="JA55" s="136"/>
      <c r="JB55" s="136"/>
      <c r="JC55" s="136"/>
      <c r="JD55" s="136"/>
      <c r="JE55" s="136"/>
      <c r="JF55" s="136"/>
      <c r="JG55" s="136"/>
      <c r="JH55" s="136"/>
      <c r="JI55" s="136"/>
      <c r="JJ55" s="136"/>
      <c r="JK55" s="136"/>
      <c r="JL55" s="136"/>
      <c r="JM55" s="136"/>
      <c r="JN55" s="136"/>
      <c r="JO55" s="136"/>
      <c r="JP55" s="136"/>
      <c r="JQ55" s="136"/>
      <c r="JR55" s="136"/>
      <c r="JS55" s="136"/>
      <c r="JT55" s="136"/>
      <c r="JU55" s="136"/>
      <c r="JV55" s="136"/>
      <c r="JW55" s="136"/>
      <c r="JX55" s="136"/>
      <c r="JY55" s="136"/>
      <c r="JZ55" s="136"/>
      <c r="KA55" s="136"/>
      <c r="KB55" s="136"/>
      <c r="KC55" s="136"/>
      <c r="KD55" s="136"/>
      <c r="KE55" s="136"/>
      <c r="KF55" s="136"/>
      <c r="KG55" s="136"/>
      <c r="KH55" s="136"/>
      <c r="KI55" s="136"/>
      <c r="KJ55" s="136"/>
      <c r="KK55" s="136"/>
      <c r="KL55" s="136"/>
      <c r="KM55" s="136"/>
      <c r="KN55" s="136"/>
      <c r="KO55" s="136"/>
      <c r="KP55" s="136"/>
      <c r="KQ55" s="136"/>
      <c r="KR55" s="136"/>
      <c r="KS55" s="136"/>
      <c r="KT55" s="136"/>
      <c r="KU55" s="136"/>
      <c r="KV55" s="136"/>
      <c r="KW55" s="136"/>
      <c r="KX55" s="136"/>
      <c r="KY55" s="136"/>
      <c r="KZ55" s="136"/>
      <c r="LA55" s="136"/>
      <c r="LB55" s="136"/>
      <c r="LC55" s="136"/>
      <c r="LD55" s="136"/>
      <c r="LE55" s="136"/>
      <c r="LF55" s="136"/>
      <c r="LG55" s="136"/>
      <c r="LH55" s="136"/>
      <c r="LI55" s="136"/>
      <c r="LJ55" s="136"/>
      <c r="LK55" s="136"/>
      <c r="LL55" s="136"/>
      <c r="LM55" s="136"/>
      <c r="LN55" s="136"/>
      <c r="LO55" s="136"/>
      <c r="LP55" s="136"/>
      <c r="LQ55" s="136"/>
      <c r="LR55" s="136"/>
      <c r="LS55" s="136"/>
      <c r="LT55" s="136"/>
      <c r="LU55" s="136"/>
      <c r="LV55" s="136"/>
      <c r="LW55" s="136"/>
      <c r="LX55" s="136"/>
      <c r="LY55" s="136"/>
      <c r="LZ55" s="136"/>
      <c r="MA55" s="136"/>
      <c r="MB55" s="136"/>
      <c r="MC55" s="136"/>
      <c r="MD55" s="136"/>
      <c r="ME55" s="136"/>
      <c r="MF55" s="136"/>
      <c r="MG55" s="136"/>
      <c r="MH55" s="136"/>
      <c r="MI55" s="136"/>
      <c r="MJ55" s="136"/>
      <c r="MK55" s="136"/>
      <c r="ML55" s="136"/>
      <c r="MM55" s="136"/>
      <c r="MN55" s="136"/>
      <c r="MO55" s="136"/>
      <c r="MP55" s="136"/>
      <c r="MQ55" s="136"/>
      <c r="MR55" s="136"/>
      <c r="MS55" s="136"/>
      <c r="MT55" s="136"/>
      <c r="MU55" s="136"/>
      <c r="MV55" s="136"/>
      <c r="MW55" s="136"/>
      <c r="MX55" s="136"/>
      <c r="MY55" s="136"/>
      <c r="MZ55" s="136"/>
      <c r="NA55" s="136"/>
      <c r="NB55" s="136"/>
      <c r="NC55" s="136"/>
      <c r="ND55" s="136"/>
      <c r="NE55" s="136"/>
      <c r="NF55" s="136"/>
      <c r="NG55" s="136"/>
      <c r="NH55" s="136"/>
      <c r="NI55" s="136"/>
      <c r="NJ55" s="136"/>
      <c r="NK55" s="136"/>
      <c r="NL55" s="136"/>
      <c r="NM55" s="136"/>
      <c r="NN55" s="136"/>
      <c r="NO55" s="136"/>
      <c r="NP55" s="136"/>
      <c r="NQ55" s="136"/>
      <c r="NR55" s="136"/>
      <c r="NS55" s="136"/>
      <c r="NT55" s="136"/>
      <c r="NU55" s="136"/>
      <c r="NV55" s="136"/>
      <c r="NW55" s="136"/>
      <c r="NX55" s="136"/>
      <c r="NY55" s="136"/>
      <c r="NZ55" s="136"/>
      <c r="OA55" s="136"/>
      <c r="OB55" s="136"/>
      <c r="OC55" s="136"/>
      <c r="OD55" s="136"/>
      <c r="OE55" s="136"/>
      <c r="OF55" s="136"/>
      <c r="OG55" s="136"/>
      <c r="OH55" s="136"/>
      <c r="OI55" s="136"/>
      <c r="OJ55" s="136"/>
      <c r="OK55" s="136"/>
      <c r="OL55" s="136"/>
      <c r="OM55" s="136"/>
      <c r="ON55" s="136"/>
      <c r="OO55" s="136"/>
      <c r="OP55" s="136"/>
      <c r="OQ55" s="136"/>
      <c r="OR55" s="136"/>
      <c r="OS55" s="136"/>
      <c r="OT55" s="136"/>
      <c r="OU55" s="136"/>
      <c r="OV55" s="136"/>
      <c r="OW55" s="136"/>
      <c r="OX55" s="136"/>
      <c r="OY55" s="136"/>
      <c r="OZ55" s="136"/>
      <c r="PA55" s="136"/>
      <c r="PB55" s="136"/>
      <c r="PC55" s="136"/>
      <c r="PD55" s="136"/>
      <c r="PE55" s="136"/>
      <c r="PF55" s="136"/>
      <c r="PG55" s="136"/>
      <c r="PH55" s="136"/>
      <c r="PI55" s="136"/>
      <c r="PJ55" s="136"/>
      <c r="PK55" s="136"/>
      <c r="PL55" s="136"/>
      <c r="PM55" s="136"/>
      <c r="PN55" s="136"/>
      <c r="PO55" s="136"/>
      <c r="PP55" s="136"/>
      <c r="PQ55" s="136"/>
      <c r="PR55" s="136"/>
      <c r="PS55" s="136"/>
      <c r="PT55" s="136"/>
      <c r="PU55" s="136"/>
      <c r="PV55" s="136"/>
      <c r="PW55" s="136"/>
      <c r="PX55" s="136"/>
      <c r="PY55" s="136"/>
      <c r="PZ55" s="136"/>
      <c r="QA55" s="136"/>
      <c r="QB55" s="136"/>
      <c r="QC55" s="136"/>
      <c r="QD55" s="136"/>
      <c r="QE55" s="136"/>
      <c r="QF55" s="136"/>
      <c r="QG55" s="136"/>
      <c r="QH55" s="136"/>
      <c r="QI55" s="136"/>
      <c r="QJ55" s="136"/>
      <c r="QK55" s="136"/>
      <c r="QL55" s="136"/>
      <c r="QM55" s="136"/>
      <c r="QN55" s="136"/>
      <c r="QO55" s="136"/>
      <c r="QP55" s="136"/>
      <c r="QQ55" s="136"/>
      <c r="QR55" s="136"/>
      <c r="QS55" s="136"/>
      <c r="QT55" s="136"/>
      <c r="QU55" s="136"/>
      <c r="QV55" s="136"/>
      <c r="QW55" s="136"/>
      <c r="QX55" s="136"/>
      <c r="QY55" s="136"/>
      <c r="QZ55" s="136"/>
      <c r="RA55" s="136"/>
      <c r="RB55" s="136"/>
      <c r="RC55" s="136"/>
      <c r="RD55" s="136"/>
      <c r="RE55" s="136"/>
      <c r="RF55" s="136"/>
      <c r="RG55" s="136"/>
      <c r="RH55" s="136"/>
      <c r="RI55" s="136"/>
      <c r="RJ55" s="136"/>
      <c r="RK55" s="136"/>
      <c r="RL55" s="136"/>
      <c r="RM55" s="136"/>
      <c r="RN55" s="136"/>
      <c r="RO55" s="136"/>
      <c r="RP55" s="136"/>
      <c r="RQ55" s="136"/>
      <c r="RR55" s="136"/>
      <c r="RS55" s="136"/>
      <c r="RT55" s="136"/>
      <c r="RU55" s="136"/>
      <c r="RV55" s="136"/>
      <c r="RW55" s="136"/>
      <c r="RX55" s="136"/>
      <c r="RY55" s="136"/>
      <c r="RZ55" s="136"/>
      <c r="SA55" s="136"/>
      <c r="SB55" s="136"/>
      <c r="SC55" s="136"/>
      <c r="SD55" s="136"/>
      <c r="SE55" s="136"/>
      <c r="SF55" s="136"/>
      <c r="SG55" s="136"/>
      <c r="SH55" s="136"/>
      <c r="SI55" s="136"/>
      <c r="SJ55" s="136"/>
      <c r="SK55" s="136"/>
      <c r="SL55" s="136"/>
      <c r="SM55" s="136"/>
      <c r="SN55" s="136"/>
      <c r="SO55" s="136"/>
      <c r="SP55" s="136"/>
      <c r="SQ55" s="136"/>
      <c r="SR55" s="136"/>
      <c r="SS55" s="136"/>
      <c r="ST55" s="136"/>
      <c r="SU55" s="136"/>
      <c r="SV55" s="136"/>
      <c r="SW55" s="136"/>
      <c r="SX55" s="136"/>
      <c r="SY55" s="136"/>
      <c r="SZ55" s="136"/>
      <c r="TA55" s="136"/>
      <c r="TB55" s="136"/>
      <c r="TC55" s="136"/>
      <c r="TD55" s="136"/>
      <c r="TE55" s="136"/>
      <c r="TF55" s="136"/>
      <c r="TG55" s="136"/>
      <c r="TH55" s="136"/>
      <c r="TI55" s="136"/>
      <c r="TJ55" s="136"/>
      <c r="TK55" s="136"/>
      <c r="TL55" s="136"/>
      <c r="TM55" s="136"/>
      <c r="TN55" s="136"/>
      <c r="TO55" s="136"/>
      <c r="TP55" s="136"/>
      <c r="TQ55" s="136"/>
      <c r="TR55" s="136"/>
      <c r="TS55" s="136"/>
      <c r="TT55" s="136"/>
      <c r="TU55" s="136"/>
      <c r="TV55" s="136"/>
      <c r="TW55" s="136"/>
      <c r="TX55" s="136"/>
      <c r="TY55" s="136"/>
      <c r="TZ55" s="136"/>
      <c r="UA55" s="136"/>
      <c r="UB55" s="136"/>
      <c r="UC55" s="136"/>
      <c r="UD55" s="136"/>
      <c r="UE55" s="136"/>
      <c r="UF55" s="136"/>
      <c r="UG55" s="136"/>
      <c r="UH55" s="136"/>
      <c r="UI55" s="136"/>
      <c r="UJ55" s="136"/>
      <c r="UK55" s="136"/>
      <c r="UL55" s="136"/>
      <c r="UM55" s="136"/>
      <c r="UN55" s="136"/>
      <c r="UO55" s="136"/>
      <c r="UP55" s="136"/>
      <c r="UQ55" s="136"/>
      <c r="UR55" s="136"/>
      <c r="US55" s="136"/>
      <c r="UT55" s="136"/>
      <c r="UU55" s="136"/>
      <c r="UV55" s="136"/>
      <c r="UW55" s="136"/>
      <c r="UX55" s="136"/>
      <c r="UY55" s="136"/>
      <c r="UZ55" s="136"/>
      <c r="VA55" s="136"/>
      <c r="VB55" s="136"/>
      <c r="VC55" s="136"/>
      <c r="VD55" s="136"/>
      <c r="VE55" s="136"/>
      <c r="VF55" s="136"/>
      <c r="VG55" s="136"/>
      <c r="VH55" s="136"/>
      <c r="VI55" s="136"/>
      <c r="VJ55" s="136"/>
      <c r="VK55" s="136"/>
      <c r="VL55" s="136"/>
      <c r="VM55" s="136"/>
      <c r="VN55" s="136"/>
      <c r="VO55" s="136"/>
      <c r="VP55" s="136"/>
      <c r="VQ55" s="136"/>
      <c r="VR55" s="136"/>
      <c r="VS55" s="136"/>
      <c r="VT55" s="136"/>
      <c r="VU55" s="136"/>
      <c r="VV55" s="136"/>
      <c r="VW55" s="136"/>
      <c r="VX55" s="136"/>
      <c r="VY55" s="136"/>
      <c r="VZ55" s="136"/>
      <c r="WA55" s="136"/>
      <c r="WB55" s="136"/>
      <c r="WC55" s="136"/>
      <c r="WD55" s="136"/>
      <c r="WE55" s="136"/>
      <c r="WF55" s="136"/>
      <c r="WG55" s="136"/>
      <c r="WH55" s="136"/>
      <c r="WI55" s="136"/>
      <c r="WJ55" s="136"/>
      <c r="WK55" s="136"/>
      <c r="WL55" s="136"/>
      <c r="WM55" s="136"/>
      <c r="WN55" s="136"/>
      <c r="WO55" s="136"/>
      <c r="WP55" s="136"/>
      <c r="WQ55" s="136"/>
      <c r="WR55" s="136"/>
      <c r="WS55" s="136"/>
      <c r="WT55" s="136"/>
      <c r="WU55" s="136"/>
      <c r="WV55" s="136"/>
      <c r="WW55" s="136"/>
      <c r="WX55" s="136"/>
      <c r="WY55" s="136"/>
      <c r="WZ55" s="136"/>
      <c r="XA55" s="136"/>
      <c r="XB55" s="136"/>
      <c r="XC55" s="136"/>
      <c r="XD55" s="136"/>
      <c r="XE55" s="136"/>
      <c r="XF55" s="136"/>
      <c r="XG55" s="136"/>
      <c r="XH55" s="136"/>
      <c r="XI55" s="136"/>
      <c r="XJ55" s="136"/>
      <c r="XK55" s="136"/>
      <c r="XL55" s="136"/>
      <c r="XM55" s="136"/>
      <c r="XN55" s="136"/>
      <c r="XO55" s="136"/>
      <c r="XP55" s="136"/>
      <c r="XQ55" s="136"/>
      <c r="XR55" s="136"/>
      <c r="XS55" s="136"/>
      <c r="XT55" s="136"/>
      <c r="XU55" s="136"/>
      <c r="XV55" s="136"/>
      <c r="XW55" s="136"/>
      <c r="XX55" s="136"/>
      <c r="XY55" s="136"/>
      <c r="XZ55" s="136"/>
      <c r="YA55" s="136"/>
      <c r="YB55" s="136"/>
      <c r="YC55" s="136"/>
      <c r="YD55" s="136"/>
      <c r="YE55" s="136"/>
      <c r="YF55" s="136"/>
      <c r="YG55" s="136"/>
      <c r="YH55" s="136"/>
      <c r="YI55" s="136"/>
      <c r="YJ55" s="136"/>
      <c r="YK55" s="136"/>
      <c r="YL55" s="136"/>
      <c r="YM55" s="136"/>
      <c r="YN55" s="136"/>
      <c r="YO55" s="136"/>
      <c r="YP55" s="136"/>
      <c r="YQ55" s="136"/>
      <c r="YR55" s="136"/>
      <c r="YS55" s="136"/>
      <c r="YT55" s="136"/>
      <c r="YU55" s="136"/>
      <c r="YV55" s="136"/>
      <c r="YW55" s="136"/>
      <c r="YX55" s="136"/>
      <c r="YY55" s="136"/>
      <c r="YZ55" s="136"/>
      <c r="ZA55" s="136"/>
      <c r="ZB55" s="136"/>
      <c r="ZC55" s="136"/>
      <c r="ZD55" s="136"/>
      <c r="ZE55" s="136"/>
      <c r="ZF55" s="136"/>
      <c r="ZG55" s="136"/>
      <c r="ZH55" s="136"/>
      <c r="ZI55" s="136"/>
      <c r="ZJ55" s="136"/>
      <c r="ZK55" s="136"/>
      <c r="ZL55" s="136"/>
      <c r="ZM55" s="136"/>
      <c r="ZN55" s="136"/>
      <c r="ZO55" s="136"/>
      <c r="ZP55" s="136"/>
      <c r="ZQ55" s="136"/>
      <c r="ZR55" s="136"/>
      <c r="ZS55" s="136"/>
      <c r="ZT55" s="136"/>
      <c r="ZU55" s="136"/>
      <c r="ZV55" s="136"/>
      <c r="ZW55" s="136"/>
      <c r="ZX55" s="136"/>
      <c r="ZY55" s="136"/>
      <c r="ZZ55" s="136"/>
      <c r="AAA55" s="136"/>
      <c r="AAB55" s="136"/>
      <c r="AAC55" s="136"/>
      <c r="AAD55" s="136"/>
      <c r="AAE55" s="136"/>
      <c r="AAF55" s="136"/>
      <c r="AAG55" s="136"/>
      <c r="AAH55" s="136"/>
      <c r="AAI55" s="136"/>
      <c r="AAJ55" s="136"/>
      <c r="AAK55" s="136"/>
      <c r="AAL55" s="136"/>
      <c r="AAM55" s="136"/>
      <c r="AAN55" s="136"/>
      <c r="AAO55" s="136"/>
      <c r="AAP55" s="136"/>
      <c r="AAQ55" s="136"/>
      <c r="AAR55" s="136"/>
      <c r="AAS55" s="136"/>
      <c r="AAT55" s="136"/>
      <c r="AAU55" s="136"/>
      <c r="AAV55" s="136"/>
      <c r="AAW55" s="136"/>
      <c r="AAX55" s="136"/>
      <c r="AAY55" s="136"/>
      <c r="AAZ55" s="136"/>
      <c r="ABA55" s="136"/>
      <c r="ABB55" s="136"/>
      <c r="ABC55" s="136"/>
      <c r="ABD55" s="136"/>
      <c r="ABE55" s="136"/>
      <c r="ABF55" s="136"/>
      <c r="ABG55" s="136"/>
      <c r="ABH55" s="136"/>
      <c r="ABI55" s="136"/>
      <c r="ABJ55" s="136"/>
      <c r="ABK55" s="136"/>
      <c r="ABL55" s="136"/>
      <c r="ABM55" s="136"/>
      <c r="ABN55" s="136"/>
      <c r="ABO55" s="136"/>
      <c r="ABP55" s="136"/>
      <c r="ABQ55" s="136"/>
      <c r="ABR55" s="136"/>
      <c r="ABS55" s="136"/>
      <c r="ABT55" s="136"/>
      <c r="ABU55" s="136"/>
      <c r="ABV55" s="136"/>
      <c r="ABW55" s="136"/>
      <c r="ABX55" s="136"/>
      <c r="ABY55" s="136"/>
      <c r="ABZ55" s="136"/>
      <c r="ACA55" s="136"/>
      <c r="ACB55" s="136"/>
      <c r="ACC55" s="136"/>
      <c r="ACD55" s="136"/>
      <c r="ACE55" s="136"/>
      <c r="ACF55" s="136"/>
      <c r="ACG55" s="136"/>
      <c r="ACH55" s="136"/>
      <c r="ACI55" s="136"/>
      <c r="ACJ55" s="136"/>
      <c r="ACK55" s="136"/>
      <c r="ACL55" s="136"/>
      <c r="ACM55" s="136"/>
      <c r="ACN55" s="136"/>
      <c r="ACO55" s="136"/>
      <c r="ACP55" s="136"/>
      <c r="ACQ55" s="136"/>
      <c r="ACR55" s="136"/>
      <c r="ACS55" s="136"/>
      <c r="ACT55" s="136"/>
      <c r="ACU55" s="136"/>
      <c r="ACV55" s="136"/>
      <c r="ACW55" s="136"/>
      <c r="ACX55" s="136"/>
      <c r="ACY55" s="136"/>
      <c r="ACZ55" s="136"/>
      <c r="ADA55" s="136"/>
      <c r="ADB55" s="136"/>
      <c r="ADC55" s="136"/>
      <c r="ADD55" s="136"/>
      <c r="ADE55" s="136"/>
      <c r="ADF55" s="136"/>
      <c r="ADG55" s="136"/>
      <c r="ADH55" s="136"/>
      <c r="ADI55" s="136"/>
      <c r="ADJ55" s="136"/>
      <c r="ADK55" s="136"/>
      <c r="ADL55" s="136"/>
      <c r="ADM55" s="136"/>
      <c r="ADN55" s="136"/>
      <c r="ADO55" s="136"/>
      <c r="ADP55" s="136"/>
      <c r="ADQ55" s="136"/>
      <c r="ADR55" s="136"/>
      <c r="ADS55" s="136"/>
      <c r="ADT55" s="136"/>
      <c r="ADU55" s="136"/>
      <c r="ADV55" s="136"/>
      <c r="ADW55" s="136"/>
      <c r="ADX55" s="136"/>
      <c r="ADY55" s="136"/>
      <c r="ADZ55" s="136"/>
      <c r="AEA55" s="136"/>
      <c r="AEB55" s="136"/>
      <c r="AEC55" s="136"/>
      <c r="AED55" s="136"/>
      <c r="AEE55" s="136"/>
      <c r="AEF55" s="136"/>
      <c r="AEG55" s="136"/>
      <c r="AEH55" s="136"/>
      <c r="AEI55" s="136"/>
      <c r="AEJ55" s="136"/>
      <c r="AEK55" s="136"/>
      <c r="AEL55" s="136"/>
      <c r="AEM55" s="136"/>
      <c r="AEN55" s="136"/>
      <c r="AEO55" s="136"/>
      <c r="AEP55" s="136"/>
      <c r="AEQ55" s="136"/>
      <c r="AER55" s="136"/>
      <c r="AES55" s="136"/>
      <c r="AET55" s="136"/>
      <c r="AEU55" s="136"/>
      <c r="AEV55" s="136"/>
      <c r="AEW55" s="136"/>
      <c r="AEX55" s="136"/>
      <c r="AEY55" s="136"/>
      <c r="AEZ55" s="136"/>
      <c r="AFA55" s="136"/>
      <c r="AFB55" s="136"/>
      <c r="AFC55" s="136"/>
      <c r="AFD55" s="136"/>
      <c r="AFE55" s="136"/>
      <c r="AFF55" s="136"/>
      <c r="AFG55" s="136"/>
      <c r="AFH55" s="136"/>
      <c r="AFI55" s="136"/>
      <c r="AFJ55" s="136"/>
      <c r="AFK55" s="136"/>
      <c r="AFL55" s="136"/>
      <c r="AFM55" s="136"/>
      <c r="AFN55" s="136"/>
      <c r="AFO55" s="136"/>
      <c r="AFP55" s="136"/>
      <c r="AFQ55" s="136"/>
      <c r="AFR55" s="136"/>
      <c r="AFS55" s="136"/>
      <c r="AFT55" s="136"/>
      <c r="AFU55" s="136"/>
      <c r="AFV55" s="136"/>
      <c r="AFW55" s="136"/>
      <c r="AFX55" s="136"/>
      <c r="AFY55" s="136"/>
      <c r="AFZ55" s="136"/>
      <c r="AGA55" s="136"/>
      <c r="AGB55" s="136"/>
      <c r="AGC55" s="136"/>
      <c r="AGD55" s="136"/>
      <c r="AGE55" s="136"/>
      <c r="AGF55" s="136"/>
      <c r="AGG55" s="136"/>
      <c r="AGH55" s="136"/>
      <c r="AGI55" s="136"/>
      <c r="AGJ55" s="136"/>
      <c r="AGK55" s="136"/>
      <c r="AGL55" s="136"/>
      <c r="AGM55" s="136"/>
      <c r="AGN55" s="136"/>
      <c r="AGO55" s="136"/>
      <c r="AGP55" s="136"/>
      <c r="AGQ55" s="136"/>
      <c r="AGR55" s="136"/>
      <c r="AGS55" s="136"/>
      <c r="AGT55" s="136"/>
      <c r="AGU55" s="136"/>
      <c r="AGV55" s="136"/>
      <c r="AGW55" s="136"/>
      <c r="AGX55" s="136"/>
      <c r="AGY55" s="136"/>
      <c r="AGZ55" s="136"/>
      <c r="AHA55" s="136"/>
      <c r="AHB55" s="136"/>
      <c r="AHC55" s="136"/>
      <c r="AHD55" s="136"/>
      <c r="AHE55" s="136"/>
      <c r="AHF55" s="136"/>
      <c r="AHG55" s="136"/>
      <c r="AHH55" s="136"/>
      <c r="AHI55" s="136"/>
      <c r="AHJ55" s="136"/>
      <c r="AHK55" s="136"/>
      <c r="AHL55" s="136"/>
      <c r="AHM55" s="136"/>
      <c r="AHN55" s="136"/>
      <c r="AHO55" s="136"/>
      <c r="AHP55" s="136"/>
      <c r="AHQ55" s="136"/>
      <c r="AHR55" s="136"/>
      <c r="AHS55" s="136"/>
      <c r="AHT55" s="136"/>
      <c r="AHU55" s="136"/>
      <c r="AHV55" s="136"/>
      <c r="AHW55" s="136"/>
      <c r="AHX55" s="136"/>
      <c r="AHY55" s="136"/>
      <c r="AHZ55" s="136"/>
      <c r="AIA55" s="136"/>
      <c r="AIB55" s="136"/>
      <c r="AIC55" s="136"/>
      <c r="AID55" s="136"/>
      <c r="AIE55" s="136"/>
      <c r="AIF55" s="136"/>
      <c r="AIG55" s="136"/>
      <c r="AIH55" s="136"/>
      <c r="AII55" s="136"/>
      <c r="AIJ55" s="136"/>
      <c r="AIK55" s="136"/>
      <c r="AIL55" s="136"/>
      <c r="AIM55" s="136"/>
      <c r="AIN55" s="136"/>
      <c r="AIO55" s="136"/>
      <c r="AIP55" s="136"/>
      <c r="AIQ55" s="136"/>
      <c r="AIR55" s="136"/>
      <c r="AIS55" s="136"/>
      <c r="AIT55" s="136"/>
      <c r="AIU55" s="136"/>
      <c r="AIV55" s="136"/>
      <c r="AIW55" s="136"/>
      <c r="AIX55" s="136"/>
      <c r="AIY55" s="136"/>
      <c r="AIZ55" s="136"/>
      <c r="AJA55" s="136"/>
      <c r="AJB55" s="136"/>
      <c r="AJC55" s="136"/>
      <c r="AJD55" s="136"/>
      <c r="AJE55" s="136"/>
      <c r="AJF55" s="136"/>
      <c r="AJG55" s="136"/>
      <c r="AJH55" s="136"/>
      <c r="AJI55" s="136"/>
      <c r="AJJ55" s="136"/>
      <c r="AJK55" s="136"/>
      <c r="AJL55" s="136"/>
      <c r="AJM55" s="136"/>
      <c r="AJN55" s="136"/>
      <c r="AJO55" s="136"/>
      <c r="AJP55" s="136"/>
      <c r="AJQ55" s="136"/>
      <c r="AJR55" s="136"/>
      <c r="AJS55" s="136"/>
      <c r="AJT55" s="136"/>
      <c r="AJU55" s="136"/>
      <c r="AJV55" s="136"/>
      <c r="AJW55" s="136"/>
      <c r="AJX55" s="136"/>
      <c r="AJY55" s="136"/>
      <c r="AJZ55" s="136"/>
      <c r="AKA55" s="136"/>
      <c r="AKB55" s="136"/>
      <c r="AKC55" s="136"/>
      <c r="AKD55" s="136"/>
      <c r="AKE55" s="136"/>
      <c r="AKF55" s="136"/>
      <c r="AKG55" s="136"/>
      <c r="AKH55" s="136"/>
      <c r="AKI55" s="136"/>
      <c r="AKJ55" s="136"/>
      <c r="AKK55" s="136"/>
      <c r="AKL55" s="136"/>
      <c r="AKM55" s="136"/>
      <c r="AKN55" s="136"/>
      <c r="AKO55" s="136"/>
      <c r="AKP55" s="136"/>
      <c r="AKQ55" s="136"/>
      <c r="AKR55" s="136"/>
      <c r="AKS55" s="136"/>
      <c r="AKT55" s="136"/>
      <c r="AKU55" s="136"/>
      <c r="AKV55" s="136"/>
      <c r="AKW55" s="136"/>
      <c r="AKX55" s="136"/>
      <c r="AKY55" s="136"/>
      <c r="AKZ55" s="136"/>
      <c r="ALA55" s="136"/>
      <c r="ALB55" s="136"/>
      <c r="ALC55" s="136"/>
      <c r="ALD55" s="136"/>
      <c r="ALE55" s="136"/>
      <c r="ALF55" s="136"/>
      <c r="ALG55" s="136"/>
      <c r="ALH55" s="136"/>
      <c r="ALI55" s="136"/>
      <c r="ALJ55" s="136"/>
      <c r="ALK55" s="136"/>
      <c r="ALL55" s="136"/>
      <c r="ALM55" s="136"/>
      <c r="ALN55" s="136"/>
      <c r="ALO55" s="136"/>
      <c r="ALP55" s="136"/>
      <c r="ALQ55" s="137"/>
      <c r="ALR55" s="137"/>
      <c r="ALS55" s="137"/>
      <c r="ALT55" s="137"/>
      <c r="ALU55" s="137"/>
      <c r="ALV55" s="137"/>
      <c r="ALW55" s="137"/>
      <c r="ALX55" s="137"/>
      <c r="ALY55" s="137"/>
      <c r="ALZ55" s="137"/>
      <c r="AMA55" s="137"/>
      <c r="AMB55" s="137"/>
      <c r="AMC55" s="137"/>
      <c r="AMD55" s="137"/>
      <c r="AME55" s="137"/>
      <c r="AMF55" s="137"/>
      <c r="AMG55" s="137"/>
      <c r="AMH55" s="137"/>
      <c r="AMI55" s="137"/>
    </row>
    <row r="56" customFormat="false" ht="49.5" hidden="false" customHeight="true" outlineLevel="0" collapsed="false">
      <c r="A56" s="138"/>
      <c r="B56" s="138"/>
      <c r="C56" s="139" t="s">
        <v>64</v>
      </c>
      <c r="D56" s="139"/>
      <c r="E56" s="140" t="s">
        <v>65</v>
      </c>
      <c r="F56" s="140"/>
      <c r="H56" s="141"/>
      <c r="I56" s="141"/>
      <c r="J56" s="141"/>
      <c r="K56" s="141"/>
      <c r="L56" s="141"/>
      <c r="M56" s="142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  <c r="IX56" s="136"/>
      <c r="IY56" s="136"/>
      <c r="IZ56" s="136"/>
      <c r="JA56" s="136"/>
      <c r="JB56" s="136"/>
      <c r="JC56" s="136"/>
      <c r="JD56" s="136"/>
      <c r="JE56" s="136"/>
      <c r="JF56" s="136"/>
      <c r="JG56" s="136"/>
      <c r="JH56" s="136"/>
      <c r="JI56" s="136"/>
      <c r="JJ56" s="136"/>
      <c r="JK56" s="136"/>
      <c r="JL56" s="136"/>
      <c r="JM56" s="136"/>
      <c r="JN56" s="136"/>
      <c r="JO56" s="136"/>
      <c r="JP56" s="136"/>
      <c r="JQ56" s="136"/>
      <c r="JR56" s="136"/>
      <c r="JS56" s="136"/>
      <c r="JT56" s="136"/>
      <c r="JU56" s="136"/>
      <c r="JV56" s="136"/>
      <c r="JW56" s="136"/>
      <c r="JX56" s="136"/>
      <c r="JY56" s="136"/>
      <c r="JZ56" s="136"/>
      <c r="KA56" s="136"/>
      <c r="KB56" s="136"/>
      <c r="KC56" s="136"/>
      <c r="KD56" s="136"/>
      <c r="KE56" s="136"/>
      <c r="KF56" s="136"/>
      <c r="KG56" s="136"/>
      <c r="KH56" s="136"/>
      <c r="KI56" s="136"/>
      <c r="KJ56" s="136"/>
      <c r="KK56" s="136"/>
      <c r="KL56" s="136"/>
      <c r="KM56" s="136"/>
      <c r="KN56" s="136"/>
      <c r="KO56" s="136"/>
      <c r="KP56" s="136"/>
      <c r="KQ56" s="136"/>
      <c r="KR56" s="136"/>
      <c r="KS56" s="136"/>
      <c r="KT56" s="136"/>
      <c r="KU56" s="136"/>
      <c r="KV56" s="136"/>
      <c r="KW56" s="136"/>
      <c r="KX56" s="136"/>
      <c r="KY56" s="136"/>
      <c r="KZ56" s="136"/>
      <c r="LA56" s="136"/>
      <c r="LB56" s="136"/>
      <c r="LC56" s="136"/>
      <c r="LD56" s="136"/>
      <c r="LE56" s="136"/>
      <c r="LF56" s="136"/>
      <c r="LG56" s="136"/>
      <c r="LH56" s="136"/>
      <c r="LI56" s="136"/>
      <c r="LJ56" s="136"/>
      <c r="LK56" s="136"/>
      <c r="LL56" s="136"/>
      <c r="LM56" s="136"/>
      <c r="LN56" s="136"/>
      <c r="LO56" s="136"/>
      <c r="LP56" s="136"/>
      <c r="LQ56" s="136"/>
      <c r="LR56" s="136"/>
      <c r="LS56" s="136"/>
      <c r="LT56" s="136"/>
      <c r="LU56" s="136"/>
      <c r="LV56" s="136"/>
      <c r="LW56" s="136"/>
      <c r="LX56" s="136"/>
      <c r="LY56" s="136"/>
      <c r="LZ56" s="136"/>
      <c r="MA56" s="136"/>
      <c r="MB56" s="136"/>
      <c r="MC56" s="136"/>
      <c r="MD56" s="136"/>
      <c r="ME56" s="136"/>
      <c r="MF56" s="136"/>
      <c r="MG56" s="136"/>
      <c r="MH56" s="136"/>
      <c r="MI56" s="136"/>
      <c r="MJ56" s="136"/>
      <c r="MK56" s="136"/>
      <c r="ML56" s="136"/>
      <c r="MM56" s="136"/>
      <c r="MN56" s="136"/>
      <c r="MO56" s="136"/>
      <c r="MP56" s="136"/>
      <c r="MQ56" s="136"/>
      <c r="MR56" s="136"/>
      <c r="MS56" s="136"/>
      <c r="MT56" s="136"/>
      <c r="MU56" s="136"/>
      <c r="MV56" s="136"/>
      <c r="MW56" s="136"/>
      <c r="MX56" s="136"/>
      <c r="MY56" s="136"/>
      <c r="MZ56" s="136"/>
      <c r="NA56" s="136"/>
      <c r="NB56" s="136"/>
      <c r="NC56" s="136"/>
      <c r="ND56" s="136"/>
      <c r="NE56" s="136"/>
      <c r="NF56" s="136"/>
      <c r="NG56" s="136"/>
      <c r="NH56" s="136"/>
      <c r="NI56" s="136"/>
      <c r="NJ56" s="136"/>
      <c r="NK56" s="136"/>
      <c r="NL56" s="136"/>
      <c r="NM56" s="136"/>
      <c r="NN56" s="136"/>
      <c r="NO56" s="136"/>
      <c r="NP56" s="136"/>
      <c r="NQ56" s="136"/>
      <c r="NR56" s="136"/>
      <c r="NS56" s="136"/>
      <c r="NT56" s="136"/>
      <c r="NU56" s="136"/>
      <c r="NV56" s="136"/>
      <c r="NW56" s="136"/>
      <c r="NX56" s="136"/>
      <c r="NY56" s="136"/>
      <c r="NZ56" s="136"/>
      <c r="OA56" s="136"/>
      <c r="OB56" s="136"/>
      <c r="OC56" s="136"/>
      <c r="OD56" s="136"/>
      <c r="OE56" s="136"/>
      <c r="OF56" s="136"/>
      <c r="OG56" s="136"/>
      <c r="OH56" s="136"/>
      <c r="OI56" s="136"/>
      <c r="OJ56" s="136"/>
      <c r="OK56" s="136"/>
      <c r="OL56" s="136"/>
      <c r="OM56" s="136"/>
      <c r="ON56" s="136"/>
      <c r="OO56" s="136"/>
      <c r="OP56" s="136"/>
      <c r="OQ56" s="136"/>
      <c r="OR56" s="136"/>
      <c r="OS56" s="136"/>
      <c r="OT56" s="136"/>
      <c r="OU56" s="136"/>
      <c r="OV56" s="136"/>
      <c r="OW56" s="136"/>
      <c r="OX56" s="136"/>
      <c r="OY56" s="136"/>
      <c r="OZ56" s="136"/>
      <c r="PA56" s="136"/>
      <c r="PB56" s="136"/>
      <c r="PC56" s="136"/>
      <c r="PD56" s="136"/>
      <c r="PE56" s="136"/>
      <c r="PF56" s="136"/>
      <c r="PG56" s="136"/>
      <c r="PH56" s="136"/>
      <c r="PI56" s="136"/>
      <c r="PJ56" s="136"/>
      <c r="PK56" s="136"/>
      <c r="PL56" s="136"/>
      <c r="PM56" s="136"/>
      <c r="PN56" s="136"/>
      <c r="PO56" s="136"/>
      <c r="PP56" s="136"/>
      <c r="PQ56" s="136"/>
      <c r="PR56" s="136"/>
      <c r="PS56" s="136"/>
      <c r="PT56" s="136"/>
      <c r="PU56" s="136"/>
      <c r="PV56" s="136"/>
      <c r="PW56" s="136"/>
      <c r="PX56" s="136"/>
      <c r="PY56" s="136"/>
      <c r="PZ56" s="136"/>
      <c r="QA56" s="136"/>
      <c r="QB56" s="136"/>
      <c r="QC56" s="136"/>
      <c r="QD56" s="136"/>
      <c r="QE56" s="136"/>
      <c r="QF56" s="136"/>
      <c r="QG56" s="136"/>
      <c r="QH56" s="136"/>
      <c r="QI56" s="136"/>
      <c r="QJ56" s="136"/>
      <c r="QK56" s="136"/>
      <c r="QL56" s="136"/>
      <c r="QM56" s="136"/>
      <c r="QN56" s="136"/>
      <c r="QO56" s="136"/>
      <c r="QP56" s="136"/>
      <c r="QQ56" s="136"/>
      <c r="QR56" s="136"/>
      <c r="QS56" s="136"/>
      <c r="QT56" s="136"/>
      <c r="QU56" s="136"/>
      <c r="QV56" s="136"/>
      <c r="QW56" s="136"/>
      <c r="QX56" s="136"/>
      <c r="QY56" s="136"/>
      <c r="QZ56" s="136"/>
      <c r="RA56" s="136"/>
      <c r="RB56" s="136"/>
      <c r="RC56" s="136"/>
      <c r="RD56" s="136"/>
      <c r="RE56" s="136"/>
      <c r="RF56" s="136"/>
      <c r="RG56" s="136"/>
      <c r="RH56" s="136"/>
      <c r="RI56" s="136"/>
      <c r="RJ56" s="136"/>
      <c r="RK56" s="136"/>
      <c r="RL56" s="136"/>
      <c r="RM56" s="136"/>
      <c r="RN56" s="136"/>
      <c r="RO56" s="136"/>
      <c r="RP56" s="136"/>
      <c r="RQ56" s="136"/>
      <c r="RR56" s="136"/>
      <c r="RS56" s="136"/>
      <c r="RT56" s="136"/>
      <c r="RU56" s="136"/>
      <c r="RV56" s="136"/>
      <c r="RW56" s="136"/>
      <c r="RX56" s="136"/>
      <c r="RY56" s="136"/>
      <c r="RZ56" s="136"/>
      <c r="SA56" s="136"/>
      <c r="SB56" s="136"/>
      <c r="SC56" s="136"/>
      <c r="SD56" s="136"/>
      <c r="SE56" s="136"/>
      <c r="SF56" s="136"/>
      <c r="SG56" s="136"/>
      <c r="SH56" s="136"/>
      <c r="SI56" s="136"/>
      <c r="SJ56" s="136"/>
      <c r="SK56" s="136"/>
      <c r="SL56" s="136"/>
      <c r="SM56" s="136"/>
      <c r="SN56" s="136"/>
      <c r="SO56" s="136"/>
      <c r="SP56" s="136"/>
      <c r="SQ56" s="136"/>
      <c r="SR56" s="136"/>
      <c r="SS56" s="136"/>
      <c r="ST56" s="136"/>
      <c r="SU56" s="136"/>
      <c r="SV56" s="136"/>
      <c r="SW56" s="136"/>
      <c r="SX56" s="136"/>
      <c r="SY56" s="136"/>
      <c r="SZ56" s="136"/>
      <c r="TA56" s="136"/>
      <c r="TB56" s="136"/>
      <c r="TC56" s="136"/>
      <c r="TD56" s="136"/>
      <c r="TE56" s="136"/>
      <c r="TF56" s="136"/>
      <c r="TG56" s="136"/>
      <c r="TH56" s="136"/>
      <c r="TI56" s="136"/>
      <c r="TJ56" s="136"/>
      <c r="TK56" s="136"/>
      <c r="TL56" s="136"/>
      <c r="TM56" s="136"/>
      <c r="TN56" s="136"/>
      <c r="TO56" s="136"/>
      <c r="TP56" s="136"/>
      <c r="TQ56" s="136"/>
      <c r="TR56" s="136"/>
      <c r="TS56" s="136"/>
      <c r="TT56" s="136"/>
      <c r="TU56" s="136"/>
      <c r="TV56" s="136"/>
      <c r="TW56" s="136"/>
      <c r="TX56" s="136"/>
      <c r="TY56" s="136"/>
      <c r="TZ56" s="136"/>
      <c r="UA56" s="136"/>
      <c r="UB56" s="136"/>
      <c r="UC56" s="136"/>
      <c r="UD56" s="136"/>
      <c r="UE56" s="136"/>
      <c r="UF56" s="136"/>
      <c r="UG56" s="136"/>
      <c r="UH56" s="136"/>
      <c r="UI56" s="136"/>
      <c r="UJ56" s="136"/>
      <c r="UK56" s="136"/>
      <c r="UL56" s="136"/>
      <c r="UM56" s="136"/>
      <c r="UN56" s="136"/>
      <c r="UO56" s="136"/>
      <c r="UP56" s="136"/>
      <c r="UQ56" s="136"/>
      <c r="UR56" s="136"/>
      <c r="US56" s="136"/>
      <c r="UT56" s="136"/>
      <c r="UU56" s="136"/>
      <c r="UV56" s="136"/>
      <c r="UW56" s="136"/>
      <c r="UX56" s="136"/>
      <c r="UY56" s="136"/>
      <c r="UZ56" s="136"/>
      <c r="VA56" s="136"/>
      <c r="VB56" s="136"/>
      <c r="VC56" s="136"/>
      <c r="VD56" s="136"/>
      <c r="VE56" s="136"/>
      <c r="VF56" s="136"/>
      <c r="VG56" s="136"/>
      <c r="VH56" s="136"/>
      <c r="VI56" s="136"/>
      <c r="VJ56" s="136"/>
      <c r="VK56" s="136"/>
      <c r="VL56" s="136"/>
      <c r="VM56" s="136"/>
      <c r="VN56" s="136"/>
      <c r="VO56" s="136"/>
      <c r="VP56" s="136"/>
      <c r="VQ56" s="136"/>
      <c r="VR56" s="136"/>
      <c r="VS56" s="136"/>
      <c r="VT56" s="136"/>
      <c r="VU56" s="136"/>
      <c r="VV56" s="136"/>
      <c r="VW56" s="136"/>
      <c r="VX56" s="136"/>
      <c r="VY56" s="136"/>
      <c r="VZ56" s="136"/>
      <c r="WA56" s="136"/>
      <c r="WB56" s="136"/>
      <c r="WC56" s="136"/>
      <c r="WD56" s="136"/>
      <c r="WE56" s="136"/>
      <c r="WF56" s="136"/>
      <c r="WG56" s="136"/>
      <c r="WH56" s="136"/>
      <c r="WI56" s="136"/>
      <c r="WJ56" s="136"/>
      <c r="WK56" s="136"/>
      <c r="WL56" s="136"/>
      <c r="WM56" s="136"/>
      <c r="WN56" s="136"/>
      <c r="WO56" s="136"/>
      <c r="WP56" s="136"/>
      <c r="WQ56" s="136"/>
      <c r="WR56" s="136"/>
      <c r="WS56" s="136"/>
      <c r="WT56" s="136"/>
      <c r="WU56" s="136"/>
      <c r="WV56" s="136"/>
      <c r="WW56" s="136"/>
      <c r="WX56" s="136"/>
      <c r="WY56" s="136"/>
      <c r="WZ56" s="136"/>
      <c r="XA56" s="136"/>
      <c r="XB56" s="136"/>
      <c r="XC56" s="136"/>
      <c r="XD56" s="136"/>
      <c r="XE56" s="136"/>
      <c r="XF56" s="136"/>
      <c r="XG56" s="136"/>
      <c r="XH56" s="136"/>
      <c r="XI56" s="136"/>
      <c r="XJ56" s="136"/>
      <c r="XK56" s="136"/>
      <c r="XL56" s="136"/>
      <c r="XM56" s="136"/>
      <c r="XN56" s="136"/>
      <c r="XO56" s="136"/>
      <c r="XP56" s="136"/>
      <c r="XQ56" s="136"/>
      <c r="XR56" s="136"/>
      <c r="XS56" s="136"/>
      <c r="XT56" s="136"/>
      <c r="XU56" s="136"/>
      <c r="XV56" s="136"/>
      <c r="XW56" s="136"/>
      <c r="XX56" s="136"/>
      <c r="XY56" s="136"/>
      <c r="XZ56" s="136"/>
      <c r="YA56" s="136"/>
      <c r="YB56" s="136"/>
      <c r="YC56" s="136"/>
      <c r="YD56" s="136"/>
      <c r="YE56" s="136"/>
      <c r="YF56" s="136"/>
      <c r="YG56" s="136"/>
      <c r="YH56" s="136"/>
      <c r="YI56" s="136"/>
      <c r="YJ56" s="136"/>
      <c r="YK56" s="136"/>
      <c r="YL56" s="136"/>
      <c r="YM56" s="136"/>
      <c r="YN56" s="136"/>
      <c r="YO56" s="136"/>
      <c r="YP56" s="136"/>
      <c r="YQ56" s="136"/>
      <c r="YR56" s="136"/>
      <c r="YS56" s="136"/>
      <c r="YT56" s="136"/>
      <c r="YU56" s="136"/>
      <c r="YV56" s="136"/>
      <c r="YW56" s="136"/>
      <c r="YX56" s="136"/>
      <c r="YY56" s="136"/>
      <c r="YZ56" s="136"/>
      <c r="ZA56" s="136"/>
      <c r="ZB56" s="136"/>
      <c r="ZC56" s="136"/>
      <c r="ZD56" s="136"/>
      <c r="ZE56" s="136"/>
      <c r="ZF56" s="136"/>
      <c r="ZG56" s="136"/>
      <c r="ZH56" s="136"/>
      <c r="ZI56" s="136"/>
      <c r="ZJ56" s="136"/>
      <c r="ZK56" s="136"/>
      <c r="ZL56" s="136"/>
      <c r="ZM56" s="136"/>
      <c r="ZN56" s="136"/>
      <c r="ZO56" s="136"/>
      <c r="ZP56" s="136"/>
      <c r="ZQ56" s="136"/>
      <c r="ZR56" s="136"/>
      <c r="ZS56" s="136"/>
      <c r="ZT56" s="136"/>
      <c r="ZU56" s="136"/>
      <c r="ZV56" s="136"/>
      <c r="ZW56" s="136"/>
      <c r="ZX56" s="136"/>
      <c r="ZY56" s="136"/>
      <c r="ZZ56" s="136"/>
      <c r="AAA56" s="136"/>
      <c r="AAB56" s="136"/>
      <c r="AAC56" s="136"/>
      <c r="AAD56" s="136"/>
      <c r="AAE56" s="136"/>
      <c r="AAF56" s="136"/>
      <c r="AAG56" s="136"/>
      <c r="AAH56" s="136"/>
      <c r="AAI56" s="136"/>
      <c r="AAJ56" s="136"/>
      <c r="AAK56" s="136"/>
      <c r="AAL56" s="136"/>
      <c r="AAM56" s="136"/>
      <c r="AAN56" s="136"/>
      <c r="AAO56" s="136"/>
      <c r="AAP56" s="136"/>
      <c r="AAQ56" s="136"/>
      <c r="AAR56" s="136"/>
      <c r="AAS56" s="136"/>
      <c r="AAT56" s="136"/>
      <c r="AAU56" s="136"/>
      <c r="AAV56" s="136"/>
      <c r="AAW56" s="136"/>
      <c r="AAX56" s="136"/>
      <c r="AAY56" s="136"/>
      <c r="AAZ56" s="136"/>
      <c r="ABA56" s="136"/>
      <c r="ABB56" s="136"/>
      <c r="ABC56" s="136"/>
      <c r="ABD56" s="136"/>
      <c r="ABE56" s="136"/>
      <c r="ABF56" s="136"/>
      <c r="ABG56" s="136"/>
      <c r="ABH56" s="136"/>
      <c r="ABI56" s="136"/>
      <c r="ABJ56" s="136"/>
      <c r="ABK56" s="136"/>
      <c r="ABL56" s="136"/>
      <c r="ABM56" s="136"/>
      <c r="ABN56" s="136"/>
      <c r="ABO56" s="136"/>
      <c r="ABP56" s="136"/>
      <c r="ABQ56" s="136"/>
      <c r="ABR56" s="136"/>
      <c r="ABS56" s="136"/>
      <c r="ABT56" s="136"/>
      <c r="ABU56" s="136"/>
      <c r="ABV56" s="136"/>
      <c r="ABW56" s="136"/>
      <c r="ABX56" s="136"/>
      <c r="ABY56" s="136"/>
      <c r="ABZ56" s="136"/>
      <c r="ACA56" s="136"/>
      <c r="ACB56" s="136"/>
      <c r="ACC56" s="136"/>
      <c r="ACD56" s="136"/>
      <c r="ACE56" s="136"/>
      <c r="ACF56" s="136"/>
      <c r="ACG56" s="136"/>
      <c r="ACH56" s="136"/>
      <c r="ACI56" s="136"/>
      <c r="ACJ56" s="136"/>
      <c r="ACK56" s="136"/>
      <c r="ACL56" s="136"/>
      <c r="ACM56" s="136"/>
      <c r="ACN56" s="136"/>
      <c r="ACO56" s="136"/>
      <c r="ACP56" s="136"/>
      <c r="ACQ56" s="136"/>
      <c r="ACR56" s="136"/>
      <c r="ACS56" s="136"/>
      <c r="ACT56" s="136"/>
      <c r="ACU56" s="136"/>
      <c r="ACV56" s="136"/>
      <c r="ACW56" s="136"/>
      <c r="ACX56" s="136"/>
      <c r="ACY56" s="136"/>
      <c r="ACZ56" s="136"/>
      <c r="ADA56" s="136"/>
      <c r="ADB56" s="136"/>
      <c r="ADC56" s="136"/>
      <c r="ADD56" s="136"/>
      <c r="ADE56" s="136"/>
      <c r="ADF56" s="136"/>
      <c r="ADG56" s="136"/>
      <c r="ADH56" s="136"/>
      <c r="ADI56" s="136"/>
      <c r="ADJ56" s="136"/>
      <c r="ADK56" s="136"/>
      <c r="ADL56" s="136"/>
      <c r="ADM56" s="136"/>
      <c r="ADN56" s="136"/>
      <c r="ADO56" s="136"/>
      <c r="ADP56" s="136"/>
      <c r="ADQ56" s="136"/>
      <c r="ADR56" s="136"/>
      <c r="ADS56" s="136"/>
      <c r="ADT56" s="136"/>
      <c r="ADU56" s="136"/>
      <c r="ADV56" s="136"/>
      <c r="ADW56" s="136"/>
      <c r="ADX56" s="136"/>
      <c r="ADY56" s="136"/>
      <c r="ADZ56" s="136"/>
      <c r="AEA56" s="136"/>
      <c r="AEB56" s="136"/>
      <c r="AEC56" s="136"/>
      <c r="AED56" s="136"/>
      <c r="AEE56" s="136"/>
      <c r="AEF56" s="136"/>
      <c r="AEG56" s="136"/>
      <c r="AEH56" s="136"/>
      <c r="AEI56" s="136"/>
      <c r="AEJ56" s="136"/>
      <c r="AEK56" s="136"/>
      <c r="AEL56" s="136"/>
      <c r="AEM56" s="136"/>
      <c r="AEN56" s="136"/>
      <c r="AEO56" s="136"/>
      <c r="AEP56" s="136"/>
      <c r="AEQ56" s="136"/>
      <c r="AER56" s="136"/>
      <c r="AES56" s="136"/>
      <c r="AET56" s="136"/>
      <c r="AEU56" s="136"/>
      <c r="AEV56" s="136"/>
      <c r="AEW56" s="136"/>
      <c r="AEX56" s="136"/>
      <c r="AEY56" s="136"/>
      <c r="AEZ56" s="136"/>
      <c r="AFA56" s="136"/>
      <c r="AFB56" s="136"/>
      <c r="AFC56" s="136"/>
      <c r="AFD56" s="136"/>
      <c r="AFE56" s="136"/>
      <c r="AFF56" s="136"/>
      <c r="AFG56" s="136"/>
      <c r="AFH56" s="136"/>
      <c r="AFI56" s="136"/>
      <c r="AFJ56" s="136"/>
      <c r="AFK56" s="136"/>
      <c r="AFL56" s="136"/>
      <c r="AFM56" s="136"/>
      <c r="AFN56" s="136"/>
      <c r="AFO56" s="136"/>
      <c r="AFP56" s="136"/>
      <c r="AFQ56" s="136"/>
      <c r="AFR56" s="136"/>
      <c r="AFS56" s="136"/>
      <c r="AFT56" s="136"/>
      <c r="AFU56" s="136"/>
      <c r="AFV56" s="136"/>
      <c r="AFW56" s="136"/>
      <c r="AFX56" s="136"/>
      <c r="AFY56" s="136"/>
      <c r="AFZ56" s="136"/>
      <c r="AGA56" s="136"/>
      <c r="AGB56" s="136"/>
      <c r="AGC56" s="136"/>
      <c r="AGD56" s="136"/>
      <c r="AGE56" s="136"/>
      <c r="AGF56" s="136"/>
      <c r="AGG56" s="136"/>
      <c r="AGH56" s="136"/>
      <c r="AGI56" s="136"/>
      <c r="AGJ56" s="136"/>
      <c r="AGK56" s="136"/>
      <c r="AGL56" s="136"/>
      <c r="AGM56" s="136"/>
      <c r="AGN56" s="136"/>
      <c r="AGO56" s="136"/>
      <c r="AGP56" s="136"/>
      <c r="AGQ56" s="136"/>
      <c r="AGR56" s="136"/>
      <c r="AGS56" s="136"/>
      <c r="AGT56" s="136"/>
      <c r="AGU56" s="136"/>
      <c r="AGV56" s="136"/>
      <c r="AGW56" s="136"/>
      <c r="AGX56" s="136"/>
      <c r="AGY56" s="136"/>
      <c r="AGZ56" s="136"/>
      <c r="AHA56" s="136"/>
      <c r="AHB56" s="136"/>
      <c r="AHC56" s="136"/>
      <c r="AHD56" s="136"/>
      <c r="AHE56" s="136"/>
      <c r="AHF56" s="136"/>
      <c r="AHG56" s="136"/>
      <c r="AHH56" s="136"/>
      <c r="AHI56" s="136"/>
      <c r="AHJ56" s="136"/>
      <c r="AHK56" s="136"/>
      <c r="AHL56" s="136"/>
      <c r="AHM56" s="136"/>
      <c r="AHN56" s="136"/>
      <c r="AHO56" s="136"/>
      <c r="AHP56" s="136"/>
      <c r="AHQ56" s="136"/>
      <c r="AHR56" s="136"/>
      <c r="AHS56" s="136"/>
      <c r="AHT56" s="136"/>
      <c r="AHU56" s="136"/>
      <c r="AHV56" s="136"/>
      <c r="AHW56" s="136"/>
      <c r="AHX56" s="136"/>
      <c r="AHY56" s="136"/>
      <c r="AHZ56" s="136"/>
      <c r="AIA56" s="136"/>
      <c r="AIB56" s="136"/>
      <c r="AIC56" s="136"/>
      <c r="AID56" s="136"/>
      <c r="AIE56" s="136"/>
      <c r="AIF56" s="136"/>
      <c r="AIG56" s="136"/>
      <c r="AIH56" s="136"/>
      <c r="AII56" s="136"/>
      <c r="AIJ56" s="136"/>
      <c r="AIK56" s="136"/>
      <c r="AIL56" s="136"/>
      <c r="AIM56" s="136"/>
      <c r="AIN56" s="136"/>
      <c r="AIO56" s="136"/>
      <c r="AIP56" s="136"/>
      <c r="AIQ56" s="136"/>
      <c r="AIR56" s="136"/>
      <c r="AIS56" s="136"/>
      <c r="AIT56" s="136"/>
      <c r="AIU56" s="136"/>
      <c r="AIV56" s="136"/>
      <c r="AIW56" s="136"/>
      <c r="AIX56" s="136"/>
      <c r="AIY56" s="136"/>
      <c r="AIZ56" s="136"/>
      <c r="AJA56" s="136"/>
      <c r="AJB56" s="136"/>
      <c r="AJC56" s="136"/>
      <c r="AJD56" s="136"/>
      <c r="AJE56" s="136"/>
      <c r="AJF56" s="136"/>
      <c r="AJG56" s="136"/>
      <c r="AJH56" s="136"/>
      <c r="AJI56" s="136"/>
      <c r="AJJ56" s="136"/>
      <c r="AJK56" s="136"/>
      <c r="AJL56" s="136"/>
      <c r="AJM56" s="136"/>
      <c r="AJN56" s="136"/>
      <c r="AJO56" s="136"/>
      <c r="AJP56" s="136"/>
      <c r="AJQ56" s="136"/>
      <c r="AJR56" s="136"/>
      <c r="AJS56" s="136"/>
      <c r="AJT56" s="136"/>
      <c r="AJU56" s="136"/>
      <c r="AJV56" s="136"/>
      <c r="AJW56" s="136"/>
      <c r="AJX56" s="136"/>
      <c r="AJY56" s="136"/>
      <c r="AJZ56" s="136"/>
      <c r="AKA56" s="136"/>
      <c r="AKB56" s="136"/>
      <c r="AKC56" s="136"/>
      <c r="AKD56" s="136"/>
      <c r="AKE56" s="136"/>
      <c r="AKF56" s="136"/>
      <c r="AKG56" s="136"/>
      <c r="AKH56" s="136"/>
      <c r="AKI56" s="136"/>
      <c r="AKJ56" s="136"/>
      <c r="AKK56" s="136"/>
      <c r="AKL56" s="136"/>
      <c r="AKM56" s="136"/>
      <c r="AKN56" s="136"/>
      <c r="AKO56" s="136"/>
      <c r="AKP56" s="136"/>
      <c r="AKQ56" s="136"/>
      <c r="AKR56" s="136"/>
      <c r="AKS56" s="136"/>
      <c r="AKT56" s="136"/>
      <c r="AKU56" s="136"/>
      <c r="AKV56" s="136"/>
      <c r="AKW56" s="136"/>
      <c r="AKX56" s="136"/>
      <c r="AKY56" s="136"/>
      <c r="AKZ56" s="136"/>
      <c r="ALA56" s="136"/>
      <c r="ALB56" s="136"/>
      <c r="ALC56" s="136"/>
      <c r="ALD56" s="136"/>
      <c r="ALE56" s="136"/>
      <c r="ALF56" s="136"/>
      <c r="ALG56" s="136"/>
      <c r="ALH56" s="136"/>
      <c r="ALI56" s="136"/>
      <c r="ALJ56" s="136"/>
      <c r="ALK56" s="136"/>
      <c r="ALL56" s="137"/>
      <c r="ALM56" s="137"/>
      <c r="ALN56" s="137"/>
      <c r="ALO56" s="137"/>
      <c r="ALP56" s="137"/>
      <c r="ALQ56" s="137"/>
      <c r="ALR56" s="137"/>
      <c r="ALS56" s="137"/>
      <c r="ALT56" s="137"/>
      <c r="ALU56" s="137"/>
      <c r="ALV56" s="137"/>
      <c r="ALW56" s="137"/>
      <c r="ALX56" s="137"/>
      <c r="ALY56" s="137"/>
      <c r="ALZ56" s="137"/>
      <c r="AMA56" s="137"/>
      <c r="AMB56" s="137"/>
      <c r="AMC56" s="137"/>
      <c r="AMD56" s="137"/>
    </row>
    <row r="57" customFormat="false" ht="16.5" hidden="false" customHeight="false" outlineLevel="0" collapsed="false">
      <c r="A57" s="143" t="s">
        <v>66</v>
      </c>
      <c r="B57" s="144" t="s">
        <v>67</v>
      </c>
      <c r="C57" s="145" t="n">
        <f aca="false">+D57/D59</f>
        <v>0.291860465116279</v>
      </c>
      <c r="D57" s="146" t="n">
        <v>502</v>
      </c>
      <c r="E57" s="147" t="n">
        <v>0.25</v>
      </c>
      <c r="F57" s="148" t="n">
        <f aca="false">+D57*E57</f>
        <v>125.5</v>
      </c>
      <c r="H57" s="149" t="s">
        <v>68</v>
      </c>
      <c r="I57" s="149"/>
      <c r="J57" s="149"/>
      <c r="K57" s="149"/>
      <c r="L57" s="149"/>
      <c r="M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  <c r="IX57" s="136"/>
      <c r="IY57" s="136"/>
      <c r="IZ57" s="136"/>
      <c r="JA57" s="136"/>
      <c r="JB57" s="136"/>
      <c r="JC57" s="136"/>
      <c r="JD57" s="136"/>
      <c r="JE57" s="136"/>
      <c r="JF57" s="136"/>
      <c r="JG57" s="136"/>
      <c r="JH57" s="136"/>
      <c r="JI57" s="136"/>
      <c r="JJ57" s="136"/>
      <c r="JK57" s="136"/>
      <c r="JL57" s="136"/>
      <c r="JM57" s="136"/>
      <c r="JN57" s="136"/>
      <c r="JO57" s="136"/>
      <c r="JP57" s="136"/>
      <c r="JQ57" s="136"/>
      <c r="JR57" s="136"/>
      <c r="JS57" s="136"/>
      <c r="JT57" s="136"/>
      <c r="JU57" s="136"/>
      <c r="JV57" s="136"/>
      <c r="JW57" s="136"/>
      <c r="JX57" s="136"/>
      <c r="JY57" s="136"/>
      <c r="JZ57" s="136"/>
      <c r="KA57" s="136"/>
      <c r="KB57" s="136"/>
      <c r="KC57" s="136"/>
      <c r="KD57" s="136"/>
      <c r="KE57" s="136"/>
      <c r="KF57" s="136"/>
      <c r="KG57" s="136"/>
      <c r="KH57" s="136"/>
      <c r="KI57" s="136"/>
      <c r="KJ57" s="136"/>
      <c r="KK57" s="136"/>
      <c r="KL57" s="136"/>
      <c r="KM57" s="136"/>
      <c r="KN57" s="136"/>
      <c r="KO57" s="136"/>
      <c r="KP57" s="136"/>
      <c r="KQ57" s="136"/>
      <c r="KR57" s="136"/>
      <c r="KS57" s="136"/>
      <c r="KT57" s="136"/>
      <c r="KU57" s="136"/>
      <c r="KV57" s="136"/>
      <c r="KW57" s="136"/>
      <c r="KX57" s="136"/>
      <c r="KY57" s="136"/>
      <c r="KZ57" s="136"/>
      <c r="LA57" s="136"/>
      <c r="LB57" s="136"/>
      <c r="LC57" s="136"/>
      <c r="LD57" s="136"/>
      <c r="LE57" s="136"/>
      <c r="LF57" s="136"/>
      <c r="LG57" s="136"/>
      <c r="LH57" s="136"/>
      <c r="LI57" s="136"/>
      <c r="LJ57" s="136"/>
      <c r="LK57" s="136"/>
      <c r="LL57" s="136"/>
      <c r="LM57" s="136"/>
      <c r="LN57" s="136"/>
      <c r="LO57" s="136"/>
      <c r="LP57" s="136"/>
      <c r="LQ57" s="136"/>
      <c r="LR57" s="136"/>
      <c r="LS57" s="136"/>
      <c r="LT57" s="136"/>
      <c r="LU57" s="136"/>
      <c r="LV57" s="136"/>
      <c r="LW57" s="136"/>
      <c r="LX57" s="136"/>
      <c r="LY57" s="136"/>
      <c r="LZ57" s="136"/>
      <c r="MA57" s="136"/>
      <c r="MB57" s="136"/>
      <c r="MC57" s="136"/>
      <c r="MD57" s="136"/>
      <c r="ME57" s="136"/>
      <c r="MF57" s="136"/>
      <c r="MG57" s="136"/>
      <c r="MH57" s="136"/>
      <c r="MI57" s="136"/>
      <c r="MJ57" s="136"/>
      <c r="MK57" s="136"/>
      <c r="ML57" s="136"/>
      <c r="MM57" s="136"/>
      <c r="MN57" s="136"/>
      <c r="MO57" s="136"/>
      <c r="MP57" s="136"/>
      <c r="MQ57" s="136"/>
      <c r="MR57" s="136"/>
      <c r="MS57" s="136"/>
      <c r="MT57" s="136"/>
      <c r="MU57" s="136"/>
      <c r="MV57" s="136"/>
      <c r="MW57" s="136"/>
      <c r="MX57" s="136"/>
      <c r="MY57" s="136"/>
      <c r="MZ57" s="136"/>
      <c r="NA57" s="136"/>
      <c r="NB57" s="136"/>
      <c r="NC57" s="136"/>
      <c r="ND57" s="136"/>
      <c r="NE57" s="136"/>
      <c r="NF57" s="136"/>
      <c r="NG57" s="136"/>
      <c r="NH57" s="136"/>
      <c r="NI57" s="136"/>
      <c r="NJ57" s="136"/>
      <c r="NK57" s="136"/>
      <c r="NL57" s="136"/>
      <c r="NM57" s="136"/>
      <c r="NN57" s="136"/>
      <c r="NO57" s="136"/>
      <c r="NP57" s="136"/>
      <c r="NQ57" s="136"/>
      <c r="NR57" s="136"/>
      <c r="NS57" s="136"/>
      <c r="NT57" s="136"/>
      <c r="NU57" s="136"/>
      <c r="NV57" s="136"/>
      <c r="NW57" s="136"/>
      <c r="NX57" s="136"/>
      <c r="NY57" s="136"/>
      <c r="NZ57" s="136"/>
      <c r="OA57" s="136"/>
      <c r="OB57" s="136"/>
      <c r="OC57" s="136"/>
      <c r="OD57" s="136"/>
      <c r="OE57" s="136"/>
      <c r="OF57" s="136"/>
      <c r="OG57" s="136"/>
      <c r="OH57" s="136"/>
      <c r="OI57" s="136"/>
      <c r="OJ57" s="136"/>
      <c r="OK57" s="136"/>
      <c r="OL57" s="136"/>
      <c r="OM57" s="136"/>
      <c r="ON57" s="136"/>
      <c r="OO57" s="136"/>
      <c r="OP57" s="136"/>
      <c r="OQ57" s="136"/>
      <c r="OR57" s="136"/>
      <c r="OS57" s="136"/>
      <c r="OT57" s="136"/>
      <c r="OU57" s="136"/>
      <c r="OV57" s="136"/>
      <c r="OW57" s="136"/>
      <c r="OX57" s="136"/>
      <c r="OY57" s="136"/>
      <c r="OZ57" s="136"/>
      <c r="PA57" s="136"/>
      <c r="PB57" s="136"/>
      <c r="PC57" s="136"/>
      <c r="PD57" s="136"/>
      <c r="PE57" s="136"/>
      <c r="PF57" s="136"/>
      <c r="PG57" s="136"/>
      <c r="PH57" s="136"/>
      <c r="PI57" s="136"/>
      <c r="PJ57" s="136"/>
      <c r="PK57" s="136"/>
      <c r="PL57" s="136"/>
      <c r="PM57" s="136"/>
      <c r="PN57" s="136"/>
      <c r="PO57" s="136"/>
      <c r="PP57" s="136"/>
      <c r="PQ57" s="136"/>
      <c r="PR57" s="136"/>
      <c r="PS57" s="136"/>
      <c r="PT57" s="136"/>
      <c r="PU57" s="136"/>
      <c r="PV57" s="136"/>
      <c r="PW57" s="136"/>
      <c r="PX57" s="136"/>
      <c r="PY57" s="136"/>
      <c r="PZ57" s="136"/>
      <c r="QA57" s="136"/>
      <c r="QB57" s="136"/>
      <c r="QC57" s="136"/>
      <c r="QD57" s="136"/>
      <c r="QE57" s="136"/>
      <c r="QF57" s="136"/>
      <c r="QG57" s="136"/>
      <c r="QH57" s="136"/>
      <c r="QI57" s="136"/>
      <c r="QJ57" s="136"/>
      <c r="QK57" s="136"/>
      <c r="QL57" s="136"/>
      <c r="QM57" s="136"/>
      <c r="QN57" s="136"/>
      <c r="QO57" s="136"/>
      <c r="QP57" s="136"/>
      <c r="QQ57" s="136"/>
      <c r="QR57" s="136"/>
      <c r="QS57" s="136"/>
      <c r="QT57" s="136"/>
      <c r="QU57" s="136"/>
      <c r="QV57" s="136"/>
      <c r="QW57" s="136"/>
      <c r="QX57" s="136"/>
      <c r="QY57" s="136"/>
      <c r="QZ57" s="136"/>
      <c r="RA57" s="136"/>
      <c r="RB57" s="136"/>
      <c r="RC57" s="136"/>
      <c r="RD57" s="136"/>
      <c r="RE57" s="136"/>
      <c r="RF57" s="136"/>
      <c r="RG57" s="136"/>
      <c r="RH57" s="136"/>
      <c r="RI57" s="136"/>
      <c r="RJ57" s="136"/>
      <c r="RK57" s="136"/>
      <c r="RL57" s="136"/>
      <c r="RM57" s="136"/>
      <c r="RN57" s="136"/>
      <c r="RO57" s="136"/>
      <c r="RP57" s="136"/>
      <c r="RQ57" s="136"/>
      <c r="RR57" s="136"/>
      <c r="RS57" s="136"/>
      <c r="RT57" s="136"/>
      <c r="RU57" s="136"/>
      <c r="RV57" s="136"/>
      <c r="RW57" s="136"/>
      <c r="RX57" s="136"/>
      <c r="RY57" s="136"/>
      <c r="RZ57" s="136"/>
      <c r="SA57" s="136"/>
      <c r="SB57" s="136"/>
      <c r="SC57" s="136"/>
      <c r="SD57" s="136"/>
      <c r="SE57" s="136"/>
      <c r="SF57" s="136"/>
      <c r="SG57" s="136"/>
      <c r="SH57" s="136"/>
      <c r="SI57" s="136"/>
      <c r="SJ57" s="136"/>
      <c r="SK57" s="136"/>
      <c r="SL57" s="136"/>
      <c r="SM57" s="136"/>
      <c r="SN57" s="136"/>
      <c r="SO57" s="136"/>
      <c r="SP57" s="136"/>
      <c r="SQ57" s="136"/>
      <c r="SR57" s="136"/>
      <c r="SS57" s="136"/>
      <c r="ST57" s="136"/>
      <c r="SU57" s="136"/>
      <c r="SV57" s="136"/>
      <c r="SW57" s="136"/>
      <c r="SX57" s="136"/>
      <c r="SY57" s="136"/>
      <c r="SZ57" s="136"/>
      <c r="TA57" s="136"/>
      <c r="TB57" s="136"/>
      <c r="TC57" s="136"/>
      <c r="TD57" s="136"/>
      <c r="TE57" s="136"/>
      <c r="TF57" s="136"/>
      <c r="TG57" s="136"/>
      <c r="TH57" s="136"/>
      <c r="TI57" s="136"/>
      <c r="TJ57" s="136"/>
      <c r="TK57" s="136"/>
      <c r="TL57" s="136"/>
      <c r="TM57" s="136"/>
      <c r="TN57" s="136"/>
      <c r="TO57" s="136"/>
      <c r="TP57" s="136"/>
      <c r="TQ57" s="136"/>
      <c r="TR57" s="136"/>
      <c r="TS57" s="136"/>
      <c r="TT57" s="136"/>
      <c r="TU57" s="136"/>
      <c r="TV57" s="136"/>
      <c r="TW57" s="136"/>
      <c r="TX57" s="136"/>
      <c r="TY57" s="136"/>
      <c r="TZ57" s="136"/>
      <c r="UA57" s="136"/>
      <c r="UB57" s="136"/>
      <c r="UC57" s="136"/>
      <c r="UD57" s="136"/>
      <c r="UE57" s="136"/>
      <c r="UF57" s="136"/>
      <c r="UG57" s="136"/>
      <c r="UH57" s="136"/>
      <c r="UI57" s="136"/>
      <c r="UJ57" s="136"/>
      <c r="UK57" s="136"/>
      <c r="UL57" s="136"/>
      <c r="UM57" s="136"/>
      <c r="UN57" s="136"/>
      <c r="UO57" s="136"/>
      <c r="UP57" s="136"/>
      <c r="UQ57" s="136"/>
      <c r="UR57" s="136"/>
      <c r="US57" s="136"/>
      <c r="UT57" s="136"/>
      <c r="UU57" s="136"/>
      <c r="UV57" s="136"/>
      <c r="UW57" s="136"/>
      <c r="UX57" s="136"/>
      <c r="UY57" s="136"/>
      <c r="UZ57" s="136"/>
      <c r="VA57" s="136"/>
      <c r="VB57" s="136"/>
      <c r="VC57" s="136"/>
      <c r="VD57" s="136"/>
      <c r="VE57" s="136"/>
      <c r="VF57" s="136"/>
      <c r="VG57" s="136"/>
      <c r="VH57" s="136"/>
      <c r="VI57" s="136"/>
      <c r="VJ57" s="136"/>
      <c r="VK57" s="136"/>
      <c r="VL57" s="136"/>
      <c r="VM57" s="136"/>
      <c r="VN57" s="136"/>
      <c r="VO57" s="136"/>
      <c r="VP57" s="136"/>
      <c r="VQ57" s="136"/>
      <c r="VR57" s="136"/>
      <c r="VS57" s="136"/>
      <c r="VT57" s="136"/>
      <c r="VU57" s="136"/>
      <c r="VV57" s="136"/>
      <c r="VW57" s="136"/>
      <c r="VX57" s="136"/>
      <c r="VY57" s="136"/>
      <c r="VZ57" s="136"/>
      <c r="WA57" s="136"/>
      <c r="WB57" s="136"/>
      <c r="WC57" s="136"/>
      <c r="WD57" s="136"/>
      <c r="WE57" s="136"/>
      <c r="WF57" s="136"/>
      <c r="WG57" s="136"/>
      <c r="WH57" s="136"/>
      <c r="WI57" s="136"/>
      <c r="WJ57" s="136"/>
      <c r="WK57" s="136"/>
      <c r="WL57" s="136"/>
      <c r="WM57" s="136"/>
      <c r="WN57" s="136"/>
      <c r="WO57" s="136"/>
      <c r="WP57" s="136"/>
      <c r="WQ57" s="136"/>
      <c r="WR57" s="136"/>
      <c r="WS57" s="136"/>
      <c r="WT57" s="136"/>
      <c r="WU57" s="136"/>
      <c r="WV57" s="136"/>
      <c r="WW57" s="136"/>
      <c r="WX57" s="136"/>
      <c r="WY57" s="136"/>
      <c r="WZ57" s="136"/>
      <c r="XA57" s="136"/>
      <c r="XB57" s="136"/>
      <c r="XC57" s="136"/>
      <c r="XD57" s="136"/>
      <c r="XE57" s="136"/>
      <c r="XF57" s="136"/>
      <c r="XG57" s="136"/>
      <c r="XH57" s="136"/>
      <c r="XI57" s="136"/>
      <c r="XJ57" s="136"/>
      <c r="XK57" s="136"/>
      <c r="XL57" s="136"/>
      <c r="XM57" s="136"/>
      <c r="XN57" s="136"/>
      <c r="XO57" s="136"/>
      <c r="XP57" s="136"/>
      <c r="XQ57" s="136"/>
      <c r="XR57" s="136"/>
      <c r="XS57" s="136"/>
      <c r="XT57" s="136"/>
      <c r="XU57" s="136"/>
      <c r="XV57" s="136"/>
      <c r="XW57" s="136"/>
      <c r="XX57" s="136"/>
      <c r="XY57" s="136"/>
      <c r="XZ57" s="136"/>
      <c r="YA57" s="136"/>
      <c r="YB57" s="136"/>
      <c r="YC57" s="136"/>
      <c r="YD57" s="136"/>
      <c r="YE57" s="136"/>
      <c r="YF57" s="136"/>
      <c r="YG57" s="136"/>
      <c r="YH57" s="136"/>
      <c r="YI57" s="136"/>
      <c r="YJ57" s="136"/>
      <c r="YK57" s="136"/>
      <c r="YL57" s="136"/>
      <c r="YM57" s="136"/>
      <c r="YN57" s="136"/>
      <c r="YO57" s="136"/>
      <c r="YP57" s="136"/>
      <c r="YQ57" s="136"/>
      <c r="YR57" s="136"/>
      <c r="YS57" s="136"/>
      <c r="YT57" s="136"/>
      <c r="YU57" s="136"/>
      <c r="YV57" s="136"/>
      <c r="YW57" s="136"/>
      <c r="YX57" s="136"/>
      <c r="YY57" s="136"/>
      <c r="YZ57" s="136"/>
      <c r="ZA57" s="136"/>
      <c r="ZB57" s="136"/>
      <c r="ZC57" s="136"/>
      <c r="ZD57" s="136"/>
      <c r="ZE57" s="136"/>
      <c r="ZF57" s="136"/>
      <c r="ZG57" s="136"/>
      <c r="ZH57" s="136"/>
      <c r="ZI57" s="136"/>
      <c r="ZJ57" s="136"/>
      <c r="ZK57" s="136"/>
      <c r="ZL57" s="136"/>
      <c r="ZM57" s="136"/>
      <c r="ZN57" s="136"/>
      <c r="ZO57" s="136"/>
      <c r="ZP57" s="136"/>
      <c r="ZQ57" s="136"/>
      <c r="ZR57" s="136"/>
      <c r="ZS57" s="136"/>
      <c r="ZT57" s="136"/>
      <c r="ZU57" s="136"/>
      <c r="ZV57" s="136"/>
      <c r="ZW57" s="136"/>
      <c r="ZX57" s="136"/>
      <c r="ZY57" s="136"/>
      <c r="ZZ57" s="136"/>
      <c r="AAA57" s="136"/>
      <c r="AAB57" s="136"/>
      <c r="AAC57" s="136"/>
      <c r="AAD57" s="136"/>
      <c r="AAE57" s="136"/>
      <c r="AAF57" s="136"/>
      <c r="AAG57" s="136"/>
      <c r="AAH57" s="136"/>
      <c r="AAI57" s="136"/>
      <c r="AAJ57" s="136"/>
      <c r="AAK57" s="136"/>
      <c r="AAL57" s="136"/>
      <c r="AAM57" s="136"/>
      <c r="AAN57" s="136"/>
      <c r="AAO57" s="136"/>
      <c r="AAP57" s="136"/>
      <c r="AAQ57" s="136"/>
      <c r="AAR57" s="136"/>
      <c r="AAS57" s="136"/>
      <c r="AAT57" s="136"/>
      <c r="AAU57" s="136"/>
      <c r="AAV57" s="136"/>
      <c r="AAW57" s="136"/>
      <c r="AAX57" s="136"/>
      <c r="AAY57" s="136"/>
      <c r="AAZ57" s="136"/>
      <c r="ABA57" s="136"/>
      <c r="ABB57" s="136"/>
      <c r="ABC57" s="136"/>
      <c r="ABD57" s="136"/>
      <c r="ABE57" s="136"/>
      <c r="ABF57" s="136"/>
      <c r="ABG57" s="136"/>
      <c r="ABH57" s="136"/>
      <c r="ABI57" s="136"/>
      <c r="ABJ57" s="136"/>
      <c r="ABK57" s="136"/>
      <c r="ABL57" s="136"/>
      <c r="ABM57" s="136"/>
      <c r="ABN57" s="136"/>
      <c r="ABO57" s="136"/>
      <c r="ABP57" s="136"/>
      <c r="ABQ57" s="136"/>
      <c r="ABR57" s="136"/>
      <c r="ABS57" s="136"/>
      <c r="ABT57" s="136"/>
      <c r="ABU57" s="136"/>
      <c r="ABV57" s="136"/>
      <c r="ABW57" s="136"/>
      <c r="ABX57" s="136"/>
      <c r="ABY57" s="136"/>
      <c r="ABZ57" s="136"/>
      <c r="ACA57" s="136"/>
      <c r="ACB57" s="136"/>
      <c r="ACC57" s="136"/>
      <c r="ACD57" s="136"/>
      <c r="ACE57" s="136"/>
      <c r="ACF57" s="136"/>
      <c r="ACG57" s="136"/>
      <c r="ACH57" s="136"/>
      <c r="ACI57" s="136"/>
      <c r="ACJ57" s="136"/>
      <c r="ACK57" s="136"/>
      <c r="ACL57" s="136"/>
      <c r="ACM57" s="136"/>
      <c r="ACN57" s="136"/>
      <c r="ACO57" s="136"/>
      <c r="ACP57" s="136"/>
      <c r="ACQ57" s="136"/>
      <c r="ACR57" s="136"/>
      <c r="ACS57" s="136"/>
      <c r="ACT57" s="136"/>
      <c r="ACU57" s="136"/>
      <c r="ACV57" s="136"/>
      <c r="ACW57" s="136"/>
      <c r="ACX57" s="136"/>
      <c r="ACY57" s="136"/>
      <c r="ACZ57" s="136"/>
      <c r="ADA57" s="136"/>
      <c r="ADB57" s="136"/>
      <c r="ADC57" s="136"/>
      <c r="ADD57" s="136"/>
      <c r="ADE57" s="136"/>
      <c r="ADF57" s="136"/>
      <c r="ADG57" s="136"/>
      <c r="ADH57" s="136"/>
      <c r="ADI57" s="136"/>
      <c r="ADJ57" s="136"/>
      <c r="ADK57" s="136"/>
      <c r="ADL57" s="136"/>
      <c r="ADM57" s="136"/>
      <c r="ADN57" s="136"/>
      <c r="ADO57" s="136"/>
      <c r="ADP57" s="136"/>
      <c r="ADQ57" s="136"/>
      <c r="ADR57" s="136"/>
      <c r="ADS57" s="136"/>
      <c r="ADT57" s="136"/>
      <c r="ADU57" s="136"/>
      <c r="ADV57" s="136"/>
      <c r="ADW57" s="136"/>
      <c r="ADX57" s="136"/>
      <c r="ADY57" s="136"/>
      <c r="ADZ57" s="136"/>
      <c r="AEA57" s="136"/>
      <c r="AEB57" s="136"/>
      <c r="AEC57" s="136"/>
      <c r="AED57" s="136"/>
      <c r="AEE57" s="136"/>
      <c r="AEF57" s="136"/>
      <c r="AEG57" s="136"/>
      <c r="AEH57" s="136"/>
      <c r="AEI57" s="136"/>
      <c r="AEJ57" s="136"/>
      <c r="AEK57" s="136"/>
      <c r="AEL57" s="136"/>
      <c r="AEM57" s="136"/>
      <c r="AEN57" s="136"/>
      <c r="AEO57" s="136"/>
      <c r="AEP57" s="136"/>
      <c r="AEQ57" s="136"/>
      <c r="AER57" s="136"/>
      <c r="AES57" s="136"/>
      <c r="AET57" s="136"/>
      <c r="AEU57" s="136"/>
      <c r="AEV57" s="136"/>
      <c r="AEW57" s="136"/>
      <c r="AEX57" s="136"/>
      <c r="AEY57" s="136"/>
      <c r="AEZ57" s="136"/>
      <c r="AFA57" s="136"/>
      <c r="AFB57" s="136"/>
      <c r="AFC57" s="136"/>
      <c r="AFD57" s="136"/>
      <c r="AFE57" s="136"/>
      <c r="AFF57" s="136"/>
      <c r="AFG57" s="136"/>
      <c r="AFH57" s="136"/>
      <c r="AFI57" s="136"/>
      <c r="AFJ57" s="136"/>
      <c r="AFK57" s="136"/>
      <c r="AFL57" s="136"/>
      <c r="AFM57" s="136"/>
      <c r="AFN57" s="136"/>
      <c r="AFO57" s="136"/>
      <c r="AFP57" s="136"/>
      <c r="AFQ57" s="136"/>
      <c r="AFR57" s="136"/>
      <c r="AFS57" s="136"/>
      <c r="AFT57" s="136"/>
      <c r="AFU57" s="136"/>
      <c r="AFV57" s="136"/>
      <c r="AFW57" s="136"/>
      <c r="AFX57" s="136"/>
      <c r="AFY57" s="136"/>
      <c r="AFZ57" s="136"/>
      <c r="AGA57" s="136"/>
      <c r="AGB57" s="136"/>
      <c r="AGC57" s="136"/>
      <c r="AGD57" s="136"/>
      <c r="AGE57" s="136"/>
      <c r="AGF57" s="136"/>
      <c r="AGG57" s="136"/>
      <c r="AGH57" s="136"/>
      <c r="AGI57" s="136"/>
      <c r="AGJ57" s="136"/>
      <c r="AGK57" s="136"/>
      <c r="AGL57" s="136"/>
      <c r="AGM57" s="136"/>
      <c r="AGN57" s="136"/>
      <c r="AGO57" s="136"/>
      <c r="AGP57" s="136"/>
      <c r="AGQ57" s="136"/>
      <c r="AGR57" s="136"/>
      <c r="AGS57" s="136"/>
      <c r="AGT57" s="136"/>
      <c r="AGU57" s="136"/>
      <c r="AGV57" s="136"/>
      <c r="AGW57" s="136"/>
      <c r="AGX57" s="136"/>
      <c r="AGY57" s="136"/>
      <c r="AGZ57" s="136"/>
      <c r="AHA57" s="136"/>
      <c r="AHB57" s="136"/>
      <c r="AHC57" s="136"/>
      <c r="AHD57" s="136"/>
      <c r="AHE57" s="136"/>
      <c r="AHF57" s="136"/>
      <c r="AHG57" s="136"/>
      <c r="AHH57" s="136"/>
      <c r="AHI57" s="136"/>
      <c r="AHJ57" s="136"/>
      <c r="AHK57" s="136"/>
      <c r="AHL57" s="136"/>
      <c r="AHM57" s="136"/>
      <c r="AHN57" s="136"/>
      <c r="AHO57" s="136"/>
      <c r="AHP57" s="136"/>
      <c r="AHQ57" s="136"/>
      <c r="AHR57" s="136"/>
      <c r="AHS57" s="136"/>
      <c r="AHT57" s="136"/>
      <c r="AHU57" s="136"/>
      <c r="AHV57" s="136"/>
      <c r="AHW57" s="136"/>
      <c r="AHX57" s="136"/>
      <c r="AHY57" s="136"/>
      <c r="AHZ57" s="136"/>
      <c r="AIA57" s="136"/>
      <c r="AIB57" s="136"/>
      <c r="AIC57" s="136"/>
      <c r="AID57" s="136"/>
      <c r="AIE57" s="136"/>
      <c r="AIF57" s="136"/>
      <c r="AIG57" s="136"/>
      <c r="AIH57" s="136"/>
      <c r="AII57" s="136"/>
      <c r="AIJ57" s="136"/>
      <c r="AIK57" s="136"/>
      <c r="AIL57" s="136"/>
      <c r="AIM57" s="136"/>
      <c r="AIN57" s="136"/>
      <c r="AIO57" s="136"/>
      <c r="AIP57" s="136"/>
      <c r="AIQ57" s="136"/>
      <c r="AIR57" s="136"/>
      <c r="AIS57" s="136"/>
      <c r="AIT57" s="136"/>
      <c r="AIU57" s="136"/>
      <c r="AIV57" s="136"/>
      <c r="AIW57" s="136"/>
      <c r="AIX57" s="136"/>
      <c r="AIY57" s="136"/>
      <c r="AIZ57" s="136"/>
      <c r="AJA57" s="136"/>
      <c r="AJB57" s="136"/>
      <c r="AJC57" s="136"/>
      <c r="AJD57" s="136"/>
      <c r="AJE57" s="136"/>
      <c r="AJF57" s="136"/>
      <c r="AJG57" s="136"/>
      <c r="AJH57" s="136"/>
      <c r="AJI57" s="136"/>
      <c r="AJJ57" s="136"/>
      <c r="AJK57" s="136"/>
      <c r="AJL57" s="136"/>
      <c r="AJM57" s="136"/>
      <c r="AJN57" s="136"/>
      <c r="AJO57" s="136"/>
      <c r="AJP57" s="136"/>
      <c r="AJQ57" s="136"/>
      <c r="AJR57" s="136"/>
      <c r="AJS57" s="136"/>
      <c r="AJT57" s="136"/>
      <c r="AJU57" s="136"/>
      <c r="AJV57" s="136"/>
      <c r="AJW57" s="136"/>
      <c r="AJX57" s="136"/>
      <c r="AJY57" s="136"/>
      <c r="AJZ57" s="136"/>
      <c r="AKA57" s="136"/>
      <c r="AKB57" s="136"/>
      <c r="AKC57" s="136"/>
      <c r="AKD57" s="136"/>
      <c r="AKE57" s="136"/>
      <c r="AKF57" s="136"/>
      <c r="AKG57" s="136"/>
      <c r="AKH57" s="136"/>
      <c r="AKI57" s="136"/>
      <c r="AKJ57" s="136"/>
      <c r="AKK57" s="136"/>
      <c r="AKL57" s="136"/>
      <c r="AKM57" s="136"/>
      <c r="AKN57" s="136"/>
      <c r="AKO57" s="136"/>
      <c r="AKP57" s="136"/>
      <c r="AKQ57" s="136"/>
      <c r="AKR57" s="136"/>
      <c r="AKS57" s="136"/>
      <c r="AKT57" s="136"/>
      <c r="AKU57" s="136"/>
      <c r="AKV57" s="136"/>
      <c r="AKW57" s="136"/>
      <c r="AKX57" s="136"/>
      <c r="AKY57" s="136"/>
      <c r="AKZ57" s="136"/>
      <c r="ALA57" s="136"/>
      <c r="ALB57" s="136"/>
      <c r="ALC57" s="136"/>
      <c r="ALD57" s="136"/>
      <c r="ALE57" s="136"/>
      <c r="ALF57" s="136"/>
      <c r="ALG57" s="136"/>
      <c r="ALH57" s="136"/>
      <c r="ALI57" s="136"/>
      <c r="ALJ57" s="136"/>
      <c r="ALK57" s="137"/>
      <c r="ALL57" s="137"/>
      <c r="ALM57" s="137"/>
      <c r="ALN57" s="137"/>
      <c r="ALO57" s="137"/>
      <c r="ALP57" s="137"/>
      <c r="ALQ57" s="137"/>
      <c r="ALR57" s="137"/>
      <c r="ALS57" s="137"/>
      <c r="ALT57" s="137"/>
      <c r="ALU57" s="137"/>
      <c r="ALV57" s="137"/>
      <c r="ALW57" s="137"/>
      <c r="ALX57" s="137"/>
      <c r="ALY57" s="137"/>
      <c r="ALZ57" s="137"/>
      <c r="AMA57" s="137"/>
      <c r="AMB57" s="137"/>
      <c r="AMC57" s="137"/>
      <c r="AMD57" s="137"/>
    </row>
    <row r="58" customFormat="false" ht="16.5" hidden="false" customHeight="false" outlineLevel="0" collapsed="false">
      <c r="A58" s="150" t="s">
        <v>69</v>
      </c>
      <c r="B58" s="151" t="s">
        <v>70</v>
      </c>
      <c r="C58" s="145" t="n">
        <f aca="false">+D58/D59</f>
        <v>0.708139534883721</v>
      </c>
      <c r="D58" s="152" t="n">
        <v>1218</v>
      </c>
      <c r="E58" s="153" t="n">
        <v>0.35</v>
      </c>
      <c r="F58" s="148" t="n">
        <f aca="false">+D58*E58</f>
        <v>426.3</v>
      </c>
    </row>
    <row r="59" customFormat="false" ht="16.5" hidden="false" customHeight="false" outlineLevel="0" collapsed="false">
      <c r="A59" s="154"/>
      <c r="B59" s="154"/>
      <c r="C59" s="155"/>
      <c r="D59" s="156" t="n">
        <f aca="false">+D57+D58</f>
        <v>1720</v>
      </c>
      <c r="E59" s="157"/>
      <c r="F59" s="158" t="n">
        <f aca="false">SUM(F57:F58)</f>
        <v>551.8</v>
      </c>
    </row>
  </sheetData>
  <sheetProtection sheet="true" password="cc5e" objects="true" scenarios="true"/>
  <mergeCells count="72">
    <mergeCell ref="D1:U1"/>
    <mergeCell ref="J5:L5"/>
    <mergeCell ref="J6:Q6"/>
    <mergeCell ref="J7:Q7"/>
    <mergeCell ref="J8:Q8"/>
    <mergeCell ref="J9:Q9"/>
    <mergeCell ref="J10:Q10"/>
    <mergeCell ref="J11:Q11"/>
    <mergeCell ref="A14:M14"/>
    <mergeCell ref="N14:P15"/>
    <mergeCell ref="Q14:Q16"/>
    <mergeCell ref="R14:R16"/>
    <mergeCell ref="S14:S16"/>
    <mergeCell ref="T14:T16"/>
    <mergeCell ref="U14:U16"/>
    <mergeCell ref="A15:A16"/>
    <mergeCell ref="B15:B16"/>
    <mergeCell ref="C15:C16"/>
    <mergeCell ref="D15:E15"/>
    <mergeCell ref="F15:F16"/>
    <mergeCell ref="G15:G16"/>
    <mergeCell ref="H15:H16"/>
    <mergeCell ref="I15:I16"/>
    <mergeCell ref="J15:J16"/>
    <mergeCell ref="K15:K16"/>
    <mergeCell ref="L15:L16"/>
    <mergeCell ref="M15:M16"/>
    <mergeCell ref="T17:T27"/>
    <mergeCell ref="U17:U27"/>
    <mergeCell ref="A30:H30"/>
    <mergeCell ref="I30:L30"/>
    <mergeCell ref="M30:R30"/>
    <mergeCell ref="S30:W32"/>
    <mergeCell ref="A31:A32"/>
    <mergeCell ref="B31:B32"/>
    <mergeCell ref="C31:C32"/>
    <mergeCell ref="D31:E31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R31:R32"/>
    <mergeCell ref="S33:W33"/>
    <mergeCell ref="S34:W34"/>
    <mergeCell ref="S35:W35"/>
    <mergeCell ref="S36:W36"/>
    <mergeCell ref="S37:W37"/>
    <mergeCell ref="S38:W38"/>
    <mergeCell ref="S39:W39"/>
    <mergeCell ref="S40:W40"/>
    <mergeCell ref="S41:W41"/>
    <mergeCell ref="S42:W42"/>
    <mergeCell ref="S43:W43"/>
    <mergeCell ref="S44:W44"/>
    <mergeCell ref="S45:W45"/>
    <mergeCell ref="S46:W46"/>
    <mergeCell ref="S47:W47"/>
    <mergeCell ref="S48:W48"/>
    <mergeCell ref="A50:H50"/>
    <mergeCell ref="J50:U53"/>
    <mergeCell ref="A51:H51"/>
    <mergeCell ref="A53:H53"/>
    <mergeCell ref="H55:L55"/>
    <mergeCell ref="C56:D56"/>
    <mergeCell ref="E56:F56"/>
    <mergeCell ref="H56:L56"/>
    <mergeCell ref="H57:L57"/>
  </mergeCells>
  <dataValidations count="1">
    <dataValidation allowBlank="true" errorStyle="stop" operator="between" showDropDown="false" showErrorMessage="true" showInputMessage="true" sqref="G17:G26 G33:G48" type="list">
      <formula1>Hoja1!$B$3:$B$5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1.42578125" defaultRowHeight="15" zeroHeight="false" outlineLevelRow="0" outlineLevelCol="0"/>
  <sheetData>
    <row r="1" customFormat="false" ht="15" hidden="false" customHeight="true" outlineLevel="0" collapsed="false">
      <c r="B1" s="46" t="s">
        <v>71</v>
      </c>
    </row>
    <row r="2" customFormat="false" ht="15.75" hidden="false" customHeight="false" outlineLevel="0" collapsed="false">
      <c r="B2" s="46"/>
    </row>
    <row r="3" customFormat="false" ht="15.75" hidden="false" customHeight="false" outlineLevel="0" collapsed="false"/>
    <row r="4" customFormat="false" ht="15" hidden="false" customHeight="false" outlineLevel="0" collapsed="false">
      <c r="B4" s="0" t="s">
        <v>72</v>
      </c>
    </row>
    <row r="5" customFormat="false" ht="15" hidden="false" customHeight="false" outlineLevel="0" collapsed="false">
      <c r="B5" s="0" t="s">
        <v>73</v>
      </c>
    </row>
  </sheetData>
  <mergeCells count="1">
    <mergeCell ref="B1:B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LibreOffice/7.5.9.2$Windows_X86_64 LibreOffice_project/cdeefe45c17511d326101eed8008ac4092f278a9</Application>
  <AppVersion>15.0000</AppVersion>
  <Company>Amtega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2020-02-05T10:26:33Z</dcterms:created>
  <dc:creator>García Cao, María Asunción</dc:creator>
  <dc:description/>
  <dc:language>gl-ES</dc:language>
  <cp:lastModifiedBy/>
  <cp:lastPrinted>2020-02-06T13:12:09Z</cp:lastPrinted>
  <dcterms:modified xsi:type="dcterms:W3CDTF">2025-11-04T18:38:48Z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