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/>
  <mc:AlternateContent xmlns:mc="http://schemas.openxmlformats.org/markup-compatibility/2006">
    <mc:Choice Requires="x15">
      <x15ac:absPath xmlns:x15ac="http://schemas.microsoft.com/office/spreadsheetml/2010/11/ac" url="T:\__ORDES\Ordes 2025\_modelos web 2025 CEE e EIL\"/>
    </mc:Choice>
  </mc:AlternateContent>
  <xr:revisionPtr revIDLastSave="0" documentId="13_ncr:1_{01FA50D4-FF60-41E8-9D68-2023C8F6C641}" xr6:coauthVersionLast="36" xr6:coauthVersionMax="47" xr10:uidLastSave="{00000000-0000-0000-0000-000000000000}"/>
  <bookViews>
    <workbookView xWindow="-120" yWindow="-120" windowWidth="29040" windowHeight="15525" tabRatio="500" activeTab="1" xr2:uid="{00000000-000D-0000-FFFF-FFFF00000000}"/>
  </bookViews>
  <sheets>
    <sheet name="Contrat.persoal direccion" sheetId="1" r:id="rId1"/>
    <sheet name="FACTURAS" sheetId="2" r:id="rId2"/>
    <sheet name="desplegables" sheetId="3" state="hidden" r:id="rId3"/>
  </sheets>
  <definedNames>
    <definedName name="_xlnm.Print_Area" localSheetId="0">'Contrat.persoal direccion'!$A$1:$H$38</definedName>
    <definedName name="_xlnm.Print_Area" localSheetId="1">FACTURAS!$A$1:$I$54</definedName>
    <definedName name="SUBCEE_Datos1" localSheetId="0">'Contrat.persoal direccion'!$A$11:$I$29</definedName>
    <definedName name="SUBCEE_Datos2" localSheetId="1">FACTURAS!$A$12:$J$40</definedName>
    <definedName name="SUBCEE_Datos3" localSheetId="1">FACTURAS!$A$48:$G$48</definedName>
    <definedName name="SUBCEE_DatosTotales1" localSheetId="0">'Contrat.persoal direccion'!$G$30</definedName>
    <definedName name="SUBCEE_DatosTotales2" localSheetId="1">FACTURAS!$H$43:$O$43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8" i="2" l="1"/>
  <c r="O43" i="2" s="1"/>
  <c r="I36" i="2" s="1"/>
  <c r="D48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E7" i="2"/>
  <c r="E6" i="2"/>
  <c r="E5" i="2"/>
  <c r="G4" i="2"/>
  <c r="A1" i="2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30" i="1" l="1"/>
  <c r="G32" i="1" s="1"/>
  <c r="I34" i="2"/>
  <c r="I21" i="2"/>
  <c r="I23" i="2"/>
  <c r="I13" i="2"/>
  <c r="I25" i="2"/>
  <c r="I37" i="2"/>
  <c r="I35" i="2"/>
  <c r="I39" i="2"/>
  <c r="I22" i="2"/>
  <c r="I14" i="2"/>
  <c r="I26" i="2"/>
  <c r="I38" i="2"/>
  <c r="I15" i="2"/>
  <c r="I27" i="2"/>
  <c r="I17" i="2"/>
  <c r="I29" i="2"/>
  <c r="I18" i="2"/>
  <c r="I30" i="2"/>
  <c r="I33" i="2"/>
  <c r="I19" i="2"/>
  <c r="I31" i="2"/>
  <c r="I16" i="2"/>
  <c r="I28" i="2"/>
  <c r="I40" i="2"/>
  <c r="I32" i="2"/>
  <c r="H41" i="2"/>
  <c r="H43" i="2" s="1"/>
  <c r="I24" i="2"/>
  <c r="I12" i="2"/>
  <c r="I20" i="2"/>
  <c r="I41" i="2" l="1"/>
  <c r="I43" i="2" s="1"/>
</calcChain>
</file>

<file path=xl/sharedStrings.xml><?xml version="1.0" encoding="utf-8"?>
<sst xmlns="http://schemas.openxmlformats.org/spreadsheetml/2006/main" count="321" uniqueCount="107">
  <si>
    <t>XUSTIFICACIÓN DA AXUDA: CUSTOS SALARIAIS DO PERSOAL DE DIRECCIÓN</t>
  </si>
  <si>
    <t>Programa II: Axudas para a creación de postos de traballo estables, adaptación de postos e asistencia técnica para os CEE</t>
  </si>
  <si>
    <t xml:space="preserve">Tipo de axuda: Subvención para a asistencia técnica </t>
  </si>
  <si>
    <t>Modalidade:  a) Contratación de persoal de dirección</t>
  </si>
  <si>
    <t xml:space="preserve">PROCEDEMENTO: </t>
  </si>
  <si>
    <t>TR341N</t>
  </si>
  <si>
    <t xml:space="preserve">CEE SOLICITANTE: </t>
  </si>
  <si>
    <t xml:space="preserve">EXPEDIENTE Nº: </t>
  </si>
  <si>
    <t>DNI/NIF:</t>
  </si>
  <si>
    <t>Nome da persoa representante:</t>
  </si>
  <si>
    <t>NOME DA PERSOA CONTRATADA</t>
  </si>
  <si>
    <t>DATA ALTA CONTRATO</t>
  </si>
  <si>
    <t>DATA BAIXA CONTRATO</t>
  </si>
  <si>
    <t>MENSUALIDADE</t>
  </si>
  <si>
    <t>SALARIO</t>
  </si>
  <si>
    <t>SEGURIDADE SOCIAL</t>
  </si>
  <si>
    <t>TOTAL CUSTO SALARIAL</t>
  </si>
  <si>
    <t>OBSERVACIÓNS</t>
  </si>
  <si>
    <t>DATA PAGAMENTO 
(TRANSF. BANCARIA)</t>
  </si>
  <si>
    <t>DECEMBRO</t>
  </si>
  <si>
    <t>EXTRA DECEMBRO</t>
  </si>
  <si>
    <t>XANEIRO</t>
  </si>
  <si>
    <t>FEBREIRO</t>
  </si>
  <si>
    <t>MARZO</t>
  </si>
  <si>
    <t>ABRIL</t>
  </si>
  <si>
    <t>MAIO</t>
  </si>
  <si>
    <t>XUÑO</t>
  </si>
  <si>
    <t>EXTRA XUÑO</t>
  </si>
  <si>
    <t>XULLO</t>
  </si>
  <si>
    <t>AGOSTO</t>
  </si>
  <si>
    <t>SETEMBRO</t>
  </si>
  <si>
    <t>OUTUBRO</t>
  </si>
  <si>
    <t>NOVEMBRO</t>
  </si>
  <si>
    <t xml:space="preserve">OUTRAS </t>
  </si>
  <si>
    <t>ANUALIDADE 2025 (do 1 de decembro de 2024 ao 30 de setembro de 2025)</t>
  </si>
  <si>
    <t>Total anualidade 2025</t>
  </si>
  <si>
    <t>TOTAL AXUDA XUSTIFICADA (de 1 de decembro de 2024 a 30 de setembro de 2025)</t>
  </si>
  <si>
    <t xml:space="preserve">OBSERVACIÓNS: </t>
  </si>
  <si>
    <t>Lugar e data</t>
  </si>
  <si>
    <t xml:space="preserve">SINATURA DA PERSOA SOLICITANTE OU REPRESENTANTE </t>
  </si>
  <si>
    <t>XUSTIFICACIÓN DA AXUDA: RELACIÓN DE FACTURAS</t>
  </si>
  <si>
    <t>Tipo de axuda: Subvención para asistencia técnica</t>
  </si>
  <si>
    <t xml:space="preserve">Modalidade: </t>
  </si>
  <si>
    <t>ESCOLLER A MODALIDADE</t>
  </si>
  <si>
    <t>*Os títulos en cor azul sinalan que as celdas conteñen valores despregables</t>
  </si>
  <si>
    <r>
      <rPr>
        <b/>
        <sz val="10"/>
        <color rgb="FF953735"/>
        <rFont val="Arial Narrow"/>
        <family val="2"/>
        <charset val="1"/>
      </rPr>
      <t xml:space="preserve">*PARA INSERTAR FILAS: colocar o rato en calquera das filas centrais de cada anualidade e facer clik co botón dereito en insertar. </t>
    </r>
    <r>
      <rPr>
        <sz val="10"/>
        <color rgb="FF953735"/>
        <rFont val="Arial Narrow"/>
        <family val="2"/>
        <charset val="1"/>
      </rPr>
      <t>De insertar dende os títulos sombreados ou nas filas inmediatas seguintes distorsionaríase o sumatorio</t>
    </r>
  </si>
  <si>
    <t xml:space="preserve">NÚMERO </t>
  </si>
  <si>
    <t>DATA EMISIÓN</t>
  </si>
  <si>
    <t>NOME PROVEDOR</t>
  </si>
  <si>
    <t>CONCEPTOS SUBVENCIONABLES</t>
  </si>
  <si>
    <t>IMPORTE UNITARIO</t>
  </si>
  <si>
    <t>Nº UNIDADES</t>
  </si>
  <si>
    <t>IMPORTE SEN IVE</t>
  </si>
  <si>
    <t>IMPORTE MÁXIMO SUBVENCIONABLE</t>
  </si>
  <si>
    <t>DATA DE PAGO</t>
  </si>
  <si>
    <t>ANUALIDADE 2025 (gastos a realizar do 1 de decembro de 2024 ata o 30 de setembro de 2025)</t>
  </si>
  <si>
    <t>TOTAL SEN IVE ANUALIDADE 2025</t>
  </si>
  <si>
    <t>Nº TRABALLADORES SBVENCIONADO</t>
  </si>
  <si>
    <t>Nº TRABALLADORES art. 5.2</t>
  </si>
  <si>
    <t>%</t>
  </si>
  <si>
    <t>Nº TRABALLADORES SIN art. 5.2</t>
  </si>
  <si>
    <t>TOTAL IMPORTE DO INVESTIMENTO NO PERÍODO de 1 de decembro de 2024 a 30 de setembro de 2025</t>
  </si>
  <si>
    <t>Iniciativa social / sen ánimo de lucro</t>
  </si>
  <si>
    <t>DATA CREACIÓN CENTRO</t>
  </si>
  <si>
    <t>DATA SOLICITUDE</t>
  </si>
  <si>
    <t>ANOS</t>
  </si>
  <si>
    <t>50 % TRABALLADORES</t>
  </si>
  <si>
    <t>elixir si/non</t>
  </si>
  <si>
    <t>INICIATIVA SOCIAL</t>
  </si>
  <si>
    <t>SI   OU  50%</t>
  </si>
  <si>
    <t xml:space="preserve"> NON sen 50%</t>
  </si>
  <si>
    <t xml:space="preserve">6 A 10 </t>
  </si>
  <si>
    <t>escoller circunstancia</t>
  </si>
  <si>
    <t>tipo de discapacidade</t>
  </si>
  <si>
    <t>tipo de documento</t>
  </si>
  <si>
    <t>TIPO DE AXUDA (artigo 37.1)</t>
  </si>
  <si>
    <t>Modalidade de asistencia técnica (art. 40.1)</t>
  </si>
  <si>
    <t>NON</t>
  </si>
  <si>
    <t>ESCOLLER TIPO DOCUMENTO</t>
  </si>
  <si>
    <t>ESCOLLER O TIPO DE AXUDA</t>
  </si>
  <si>
    <t>NO CASO DE ASISTENCIA TÉCNICA, ESCOLLER A MODALIDADE</t>
  </si>
  <si>
    <t>SI</t>
  </si>
  <si>
    <t>I</t>
  </si>
  <si>
    <t>FACTURA</t>
  </si>
  <si>
    <t>Subvención para a creación de postos de traballo estables en función do investimento en activo fixo</t>
  </si>
  <si>
    <t>TR341E</t>
  </si>
  <si>
    <t>F</t>
  </si>
  <si>
    <t>ORZAMENTO</t>
  </si>
  <si>
    <t xml:space="preserve">Subvención para a a adaptación de postos de traballo </t>
  </si>
  <si>
    <r>
      <rPr>
        <b/>
        <sz val="10"/>
        <color rgb="FF000000"/>
        <rFont val="Arial Narrow"/>
        <family val="2"/>
        <charset val="1"/>
      </rPr>
      <t>b)</t>
    </r>
    <r>
      <rPr>
        <sz val="10"/>
        <color rgb="FF000000"/>
        <rFont val="Arial Narrow"/>
        <family val="2"/>
        <charset val="1"/>
      </rPr>
      <t xml:space="preserve"> Certificacións de calidade:implantación/obtención/renovación</t>
    </r>
  </si>
  <si>
    <t>sexo</t>
  </si>
  <si>
    <t>S</t>
  </si>
  <si>
    <t>OUTRO</t>
  </si>
  <si>
    <t xml:space="preserve">Subvención para a asistencia técnica </t>
  </si>
  <si>
    <t>c) Plans de igualdade e plans LGTBI</t>
  </si>
  <si>
    <t>H</t>
  </si>
  <si>
    <t>EM</t>
  </si>
  <si>
    <r>
      <rPr>
        <b/>
        <sz val="10"/>
        <color rgb="FF000000"/>
        <rFont val="Arial Narrow"/>
        <family val="2"/>
        <charset val="1"/>
      </rPr>
      <t xml:space="preserve">d) </t>
    </r>
    <r>
      <rPr>
        <sz val="10"/>
        <color rgb="FF000000"/>
        <rFont val="Arial Narrow"/>
        <family val="2"/>
        <charset val="1"/>
      </rPr>
      <t>Creación centro de traballo ou diversificación de actividade</t>
    </r>
  </si>
  <si>
    <t>M</t>
  </si>
  <si>
    <t>ER</t>
  </si>
  <si>
    <r>
      <rPr>
        <b/>
        <sz val="10"/>
        <color rgb="FF000000"/>
        <rFont val="Arial Narrow"/>
        <family val="2"/>
        <charset val="1"/>
      </rPr>
      <t>e)</t>
    </r>
    <r>
      <rPr>
        <sz val="10"/>
        <color rgb="FF000000"/>
        <rFont val="Arial Narrow"/>
        <family val="2"/>
        <charset val="1"/>
      </rPr>
      <t xml:space="preserve"> Informe de auditoría sobre a conta xustificativa</t>
    </r>
  </si>
  <si>
    <r>
      <rPr>
        <b/>
        <sz val="10"/>
        <color rgb="FF000000"/>
        <rFont val="Arial Narrow"/>
        <family val="2"/>
        <charset val="1"/>
      </rPr>
      <t xml:space="preserve">a) </t>
    </r>
    <r>
      <rPr>
        <sz val="10"/>
        <color rgb="FF000000"/>
        <rFont val="Arial Narrow"/>
        <family val="2"/>
        <charset val="1"/>
      </rPr>
      <t>Contratación de persoal de dirección</t>
    </r>
  </si>
  <si>
    <t>Tipo de discapacidade: (I) intelectual, (EM) Enfermidade mental (F) Física, (S) sensorial (ER) Enfermidades raras</t>
  </si>
  <si>
    <t>v. 2025.02</t>
  </si>
  <si>
    <t>TOTAL CADRO
PERSOAL CEE (*)</t>
  </si>
  <si>
    <t>CADRO PERSOAL CEE
 ARTIGO 5.2 (*)</t>
  </si>
  <si>
    <t>(*) Datos do CEE (se ten varios centros de traballo seria a suma destes)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</si>
</sst>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#,##0.00&quot; €&quot;;\-#,##0.00&quot; €&quot;"/>
    <numFmt numFmtId="166" formatCode="_-* #,##0.0000&quot; €&quot;_-;\-* #,##0.0000&quot; €&quot;_-;_-* \-??&quot; €&quot;_-;_-@_-"/>
    <numFmt numFmtId="167" formatCode="_-* #,##0.00\ [$€-456]_-;\-* #,##0.00\ [$€-456]_-;_-* \-??\ [$€-456]_-;_-@_-"/>
    <numFmt numFmtId="168" formatCode="0.00\ %"/>
  </numFmts>
  <fonts count="37" x14ac:knownFonts="1"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b/>
      <sz val="11"/>
      <color rgb="FF1003BD"/>
      <name val="Arial Narrow"/>
      <family val="2"/>
      <charset val="1"/>
    </font>
    <font>
      <b/>
      <sz val="14"/>
      <color rgb="FF1003BD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sz val="10"/>
      <color rgb="FF0000FF"/>
      <name val="Calibri"/>
      <family val="2"/>
      <charset val="1"/>
    </font>
    <font>
      <sz val="11"/>
      <color rgb="FF953735"/>
      <name val="Calibri"/>
      <family val="2"/>
      <charset val="1"/>
    </font>
    <font>
      <sz val="10"/>
      <color rgb="FF953735"/>
      <name val="Calibri"/>
      <family val="2"/>
      <charset val="1"/>
    </font>
    <font>
      <b/>
      <sz val="1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sz val="10"/>
      <color rgb="FF0000FF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color rgb="FF000000"/>
      <name val="Calibri"/>
      <family val="2"/>
      <charset val="1"/>
    </font>
    <font>
      <sz val="10"/>
      <name val="Arial Narrow"/>
      <family val="2"/>
      <charset val="1"/>
    </font>
    <font>
      <b/>
      <sz val="11"/>
      <color rgb="FF000000"/>
      <name val="Calibri"/>
      <family val="2"/>
      <charset val="1"/>
    </font>
    <font>
      <sz val="11"/>
      <color rgb="FF1003BD"/>
      <name val="Arial Narrow"/>
      <family val="2"/>
      <charset val="1"/>
    </font>
    <font>
      <b/>
      <sz val="12"/>
      <color rgb="FF0000FF"/>
      <name val="Arial Narrow"/>
      <family val="2"/>
      <charset val="1"/>
    </font>
    <font>
      <b/>
      <sz val="10"/>
      <color rgb="FF953735"/>
      <name val="Arial Narrow"/>
      <family val="2"/>
      <charset val="1"/>
    </font>
    <font>
      <sz val="10"/>
      <color rgb="FF953735"/>
      <name val="Arial Narrow"/>
      <family val="2"/>
      <charset val="1"/>
    </font>
    <font>
      <b/>
      <sz val="10"/>
      <color rgb="FF0000FF"/>
      <name val="Arial Narrow"/>
      <family val="2"/>
      <charset val="1"/>
    </font>
    <font>
      <b/>
      <sz val="10"/>
      <color rgb="FF000000"/>
      <name val="Calibri"/>
      <family val="2"/>
      <charset val="1"/>
    </font>
    <font>
      <sz val="11"/>
      <color rgb="FFFF0000"/>
      <name val="Arial Narrow"/>
      <family val="2"/>
      <charset val="1"/>
    </font>
    <font>
      <sz val="8"/>
      <color rgb="FF000000"/>
      <name val="Trebuchet MS"/>
      <family val="2"/>
      <charset val="1"/>
    </font>
    <font>
      <sz val="11"/>
      <color rgb="FF000000"/>
      <name val="Calibri"/>
      <family val="2"/>
      <charset val="1"/>
    </font>
    <font>
      <b/>
      <sz val="10"/>
      <name val="Calibri"/>
      <family val="2"/>
    </font>
    <font>
      <sz val="10"/>
      <color rgb="FFFF0000"/>
      <name val="Calibri"/>
      <family val="2"/>
      <charset val="1"/>
    </font>
    <font>
      <b/>
      <sz val="14"/>
      <color theme="0"/>
      <name val="Arial Narrow"/>
      <family val="2"/>
      <charset val="1"/>
    </font>
    <font>
      <b/>
      <sz val="11"/>
      <color theme="0"/>
      <name val="Arial Narrow"/>
      <family val="2"/>
      <charset val="1"/>
    </font>
    <font>
      <sz val="11"/>
      <color theme="0"/>
      <name val="Calibri"/>
      <family val="2"/>
      <charset val="1"/>
    </font>
    <font>
      <sz val="11"/>
      <color theme="0"/>
      <name val="Arial Narrow"/>
      <family val="2"/>
      <charset val="1"/>
    </font>
    <font>
      <sz val="10"/>
      <color theme="0"/>
      <name val="Arial Narrow"/>
      <family val="2"/>
      <charset val="1"/>
    </font>
    <font>
      <sz val="10"/>
      <color theme="0"/>
      <name val="Calibri"/>
      <family val="2"/>
      <charset val="1"/>
    </font>
    <font>
      <b/>
      <sz val="10"/>
      <color theme="0"/>
      <name val="Arial Narrow"/>
      <family val="2"/>
      <charset val="1"/>
    </font>
    <font>
      <sz val="9"/>
      <color theme="0"/>
      <name val="Calibri"/>
      <family val="2"/>
      <charset val="1"/>
    </font>
    <font>
      <b/>
      <sz val="10"/>
      <color theme="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95B3D7"/>
        <bgColor rgb="FFA6A6A6"/>
      </patternFill>
    </fill>
    <fill>
      <patternFill patternType="solid">
        <fgColor rgb="FFB9CDE5"/>
        <bgColor rgb="FFB4C7E7"/>
      </patternFill>
    </fill>
    <fill>
      <patternFill patternType="solid">
        <fgColor theme="0"/>
        <bgColor rgb="FFFFFFCC"/>
      </patternFill>
    </fill>
    <fill>
      <patternFill patternType="solid">
        <fgColor rgb="FFDCE6F2"/>
        <bgColor rgb="FFCCFFFF"/>
      </patternFill>
    </fill>
    <fill>
      <patternFill patternType="solid">
        <fgColor rgb="FFB4C7E7"/>
        <bgColor rgb="FFB9CDE5"/>
      </patternFill>
    </fill>
    <fill>
      <patternFill patternType="solid">
        <fgColor theme="4" tint="0.59987182226020086"/>
        <bgColor rgb="FFA7C0DE"/>
      </patternFill>
    </fill>
  </fills>
  <borders count="56">
    <border>
      <left/>
      <right/>
      <top/>
      <bottom/>
      <diagonal/>
    </border>
    <border>
      <left/>
      <right/>
      <top style="double">
        <color rgb="FFA6A6A6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rgb="FFA6A6A6"/>
      </left>
      <right/>
      <top style="double">
        <color rgb="FFA6A6A6"/>
      </top>
      <bottom style="thin">
        <color rgb="FFA6A6A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ck">
        <color rgb="FFA6A6A6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rgb="FFA6A6A6"/>
      </left>
      <right style="thin">
        <color rgb="FFA6A6A6"/>
      </right>
      <top style="thin">
        <color rgb="FF808080"/>
      </top>
      <bottom style="thin">
        <color rgb="FF808080"/>
      </bottom>
      <diagonal/>
    </border>
    <border>
      <left style="thin">
        <color rgb="FFA6A6A6"/>
      </left>
      <right style="thin">
        <color rgb="FFA6A6A6"/>
      </right>
      <top style="thin">
        <color rgb="FF808080"/>
      </top>
      <bottom style="thin">
        <color rgb="FF808080"/>
      </bottom>
      <diagonal/>
    </border>
    <border>
      <left style="thin">
        <color rgb="FFA6A6A6"/>
      </left>
      <right style="thick">
        <color rgb="FFA6A6A6"/>
      </right>
      <top style="thin">
        <color rgb="FF808080"/>
      </top>
      <bottom style="thin">
        <color rgb="FF808080"/>
      </bottom>
      <diagonal/>
    </border>
    <border>
      <left style="thick">
        <color rgb="FFA6A6A6"/>
      </left>
      <right/>
      <top/>
      <bottom/>
      <diagonal/>
    </border>
    <border>
      <left/>
      <right style="thick">
        <color rgb="FFA6A6A6"/>
      </right>
      <top/>
      <bottom/>
      <diagonal/>
    </border>
    <border>
      <left style="thick">
        <color rgb="FFA6A6A6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 style="thick">
        <color rgb="FFA6A6A6"/>
      </left>
      <right style="thin">
        <color rgb="FF808080"/>
      </right>
      <top style="thin">
        <color auto="1"/>
      </top>
      <bottom style="thin">
        <color auto="1"/>
      </bottom>
      <diagonal/>
    </border>
    <border>
      <left style="thick">
        <color rgb="FFA6A6A6"/>
      </left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ck">
        <color rgb="FFA6A6A6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ck">
        <color rgb="FFA6A6A6"/>
      </right>
      <top/>
      <bottom style="thin">
        <color rgb="FF808080"/>
      </bottom>
      <diagonal/>
    </border>
    <border>
      <left/>
      <right style="thick">
        <color rgb="FFA6A6A6"/>
      </right>
      <top style="thin">
        <color rgb="FF808080"/>
      </top>
      <bottom style="thin">
        <color rgb="FF808080"/>
      </bottom>
      <diagonal/>
    </border>
    <border>
      <left style="thick">
        <color rgb="FFA6A6A6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AFABAB"/>
      </left>
      <right style="thin">
        <color rgb="FFAFABAB"/>
      </right>
      <top style="thin">
        <color rgb="FFAFABAB"/>
      </top>
      <bottom style="thin">
        <color rgb="FFAFABAB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/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5" fillId="0" borderId="0" applyBorder="0" applyProtection="0"/>
  </cellStyleXfs>
  <cellXfs count="201">
    <xf numFmtId="0" fontId="0" fillId="0" borderId="0" xfId="0"/>
    <xf numFmtId="0" fontId="5" fillId="3" borderId="3" xfId="0" applyFont="1" applyFill="1" applyBorder="1" applyAlignment="1">
      <alignment horizontal="right" vertical="center"/>
    </xf>
    <xf numFmtId="0" fontId="1" fillId="0" borderId="0" xfId="0" applyFont="1"/>
    <xf numFmtId="164" fontId="1" fillId="0" borderId="0" xfId="1" applyFont="1" applyBorder="1" applyProtection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64" fontId="11" fillId="3" borderId="8" xfId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64" fontId="14" fillId="0" borderId="8" xfId="1" applyFont="1" applyBorder="1" applyAlignment="1" applyProtection="1">
      <alignment vertical="center"/>
    </xf>
    <xf numFmtId="164" fontId="13" fillId="0" borderId="8" xfId="1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2" fillId="0" borderId="11" xfId="0" applyFont="1" applyBorder="1" applyAlignment="1" applyProtection="1">
      <alignment vertical="center"/>
      <protection locked="0"/>
    </xf>
    <xf numFmtId="0" fontId="15" fillId="0" borderId="12" xfId="0" applyFont="1" applyBorder="1" applyAlignment="1" applyProtection="1">
      <alignment vertical="center"/>
      <protection locked="0"/>
    </xf>
    <xf numFmtId="14" fontId="15" fillId="0" borderId="13" xfId="0" applyNumberFormat="1" applyFont="1" applyBorder="1" applyAlignment="1" applyProtection="1">
      <alignment vertical="center"/>
      <protection locked="0"/>
    </xf>
    <xf numFmtId="0" fontId="13" fillId="0" borderId="10" xfId="0" applyFont="1" applyBorder="1" applyAlignment="1" applyProtection="1">
      <alignment vertical="center"/>
      <protection locked="0"/>
    </xf>
    <xf numFmtId="164" fontId="14" fillId="0" borderId="8" xfId="1" applyFont="1" applyBorder="1" applyAlignment="1" applyProtection="1">
      <alignment vertical="center"/>
      <protection locked="0"/>
    </xf>
    <xf numFmtId="165" fontId="13" fillId="0" borderId="8" xfId="1" applyNumberFormat="1" applyFont="1" applyBorder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14" fontId="15" fillId="0" borderId="15" xfId="0" applyNumberFormat="1" applyFont="1" applyBorder="1" applyAlignment="1">
      <alignment vertical="center"/>
    </xf>
    <xf numFmtId="0" fontId="13" fillId="0" borderId="16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14" fontId="13" fillId="0" borderId="15" xfId="0" applyNumberFormat="1" applyFont="1" applyBorder="1" applyAlignment="1">
      <alignment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4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14" fontId="13" fillId="0" borderId="15" xfId="0" applyNumberFormat="1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/>
    <xf numFmtId="0" fontId="14" fillId="0" borderId="0" xfId="0" applyFont="1" applyAlignment="1">
      <alignment vertical="center"/>
    </xf>
    <xf numFmtId="166" fontId="14" fillId="0" borderId="8" xfId="1" applyNumberFormat="1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center"/>
      <protection locked="0"/>
    </xf>
    <xf numFmtId="0" fontId="13" fillId="0" borderId="20" xfId="0" applyFont="1" applyBorder="1" applyAlignment="1" applyProtection="1">
      <alignment vertical="center"/>
      <protection locked="0"/>
    </xf>
    <xf numFmtId="14" fontId="13" fillId="0" borderId="21" xfId="0" applyNumberFormat="1" applyFont="1" applyBorder="1" applyAlignment="1" applyProtection="1">
      <alignment vertical="center"/>
      <protection locked="0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3" borderId="10" xfId="0" applyFont="1" applyFill="1" applyBorder="1" applyAlignment="1">
      <alignment horizontal="right" vertical="center"/>
    </xf>
    <xf numFmtId="164" fontId="14" fillId="3" borderId="8" xfId="1" applyFont="1" applyFill="1" applyBorder="1" applyAlignment="1" applyProtection="1">
      <alignment vertical="center"/>
    </xf>
    <xf numFmtId="164" fontId="11" fillId="0" borderId="25" xfId="1" applyFont="1" applyBorder="1" applyAlignment="1" applyProtection="1">
      <alignment vertical="center"/>
    </xf>
    <xf numFmtId="164" fontId="1" fillId="0" borderId="0" xfId="1" applyFont="1" applyBorder="1" applyAlignment="1" applyProtection="1">
      <alignment vertical="center"/>
    </xf>
    <xf numFmtId="0" fontId="11" fillId="0" borderId="0" xfId="0" applyFont="1" applyAlignment="1">
      <alignment vertical="center" wrapText="1"/>
    </xf>
    <xf numFmtId="2" fontId="11" fillId="0" borderId="27" xfId="0" applyNumberFormat="1" applyFont="1" applyBorder="1" applyAlignment="1">
      <alignment horizontal="right" vertical="center"/>
    </xf>
    <xf numFmtId="164" fontId="11" fillId="0" borderId="0" xfId="1" applyFont="1" applyBorder="1" applyAlignment="1" applyProtection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" fillId="0" borderId="0" xfId="0" applyFont="1" applyProtection="1">
      <protection locked="0"/>
    </xf>
    <xf numFmtId="164" fontId="1" fillId="0" borderId="0" xfId="1" applyFont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2" borderId="31" xfId="0" applyFont="1" applyFill="1" applyBorder="1" applyAlignment="1">
      <alignment horizontal="right" wrapText="1"/>
    </xf>
    <xf numFmtId="0" fontId="17" fillId="0" borderId="3" xfId="0" applyFont="1" applyBorder="1" applyAlignment="1" applyProtection="1">
      <alignment horizontal="left" vertical="center"/>
      <protection locked="0"/>
    </xf>
    <xf numFmtId="0" fontId="5" fillId="3" borderId="32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3" borderId="34" xfId="0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1" fillId="0" borderId="36" xfId="0" applyFont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164" fontId="11" fillId="3" borderId="37" xfId="1" applyFont="1" applyFill="1" applyBorder="1" applyAlignment="1" applyProtection="1">
      <alignment horizontal="center" vertical="center" wrapText="1"/>
    </xf>
    <xf numFmtId="0" fontId="12" fillId="0" borderId="36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vertical="center"/>
      <protection locked="0"/>
    </xf>
    <xf numFmtId="14" fontId="15" fillId="0" borderId="8" xfId="0" applyNumberFormat="1" applyFont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4" fontId="13" fillId="0" borderId="8" xfId="0" applyNumberFormat="1" applyFont="1" applyBorder="1" applyAlignment="1" applyProtection="1">
      <alignment vertical="center"/>
      <protection locked="0"/>
    </xf>
    <xf numFmtId="1" fontId="13" fillId="0" borderId="8" xfId="0" applyNumberFormat="1" applyFont="1" applyBorder="1" applyAlignment="1" applyProtection="1">
      <alignment vertical="center"/>
      <protection locked="0"/>
    </xf>
    <xf numFmtId="167" fontId="13" fillId="0" borderId="8" xfId="1" applyNumberFormat="1" applyFont="1" applyBorder="1" applyAlignment="1" applyProtection="1">
      <alignment vertical="center"/>
    </xf>
    <xf numFmtId="14" fontId="13" fillId="0" borderId="8" xfId="0" applyNumberFormat="1" applyFont="1" applyBorder="1" applyAlignment="1" applyProtection="1">
      <alignment vertical="center"/>
      <protection locked="0"/>
    </xf>
    <xf numFmtId="0" fontId="11" fillId="0" borderId="36" xfId="0" applyFont="1" applyBorder="1" applyAlignment="1">
      <alignment vertical="center"/>
    </xf>
    <xf numFmtId="0" fontId="11" fillId="3" borderId="8" xfId="0" applyFont="1" applyFill="1" applyBorder="1" applyAlignment="1">
      <alignment horizontal="right" vertical="center"/>
    </xf>
    <xf numFmtId="164" fontId="11" fillId="3" borderId="8" xfId="1" applyFont="1" applyFill="1" applyBorder="1" applyAlignment="1" applyProtection="1">
      <alignment vertical="center"/>
    </xf>
    <xf numFmtId="164" fontId="11" fillId="0" borderId="0" xfId="1" applyFont="1" applyBorder="1" applyAlignment="1" applyProtection="1">
      <alignment vertical="center"/>
    </xf>
    <xf numFmtId="164" fontId="13" fillId="0" borderId="0" xfId="1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164" fontId="11" fillId="2" borderId="40" xfId="1" applyFont="1" applyFill="1" applyBorder="1" applyAlignment="1" applyProtection="1">
      <alignment horizontal="center" vertical="center" wrapText="1"/>
    </xf>
    <xf numFmtId="164" fontId="11" fillId="2" borderId="41" xfId="1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14" fontId="13" fillId="0" borderId="5" xfId="0" applyNumberFormat="1" applyFont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14" fontId="13" fillId="0" borderId="0" xfId="0" applyNumberFormat="1" applyFont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 applyProtection="1">
      <alignment horizontal="left" vertical="top" wrapText="1"/>
      <protection locked="0"/>
    </xf>
    <xf numFmtId="0" fontId="1" fillId="3" borderId="46" xfId="0" applyFont="1" applyFill="1" applyBorder="1"/>
    <xf numFmtId="0" fontId="1" fillId="6" borderId="46" xfId="0" applyFont="1" applyFill="1" applyBorder="1"/>
    <xf numFmtId="0" fontId="1" fillId="6" borderId="47" xfId="0" applyFont="1" applyFill="1" applyBorder="1"/>
    <xf numFmtId="0" fontId="1" fillId="6" borderId="48" xfId="0" applyFont="1" applyFill="1" applyBorder="1"/>
    <xf numFmtId="0" fontId="0" fillId="6" borderId="47" xfId="0" applyFill="1" applyBorder="1"/>
    <xf numFmtId="0" fontId="1" fillId="0" borderId="49" xfId="0" applyFont="1" applyBorder="1"/>
    <xf numFmtId="0" fontId="23" fillId="0" borderId="4" xfId="0" applyFont="1" applyBorder="1"/>
    <xf numFmtId="0" fontId="23" fillId="0" borderId="50" xfId="0" applyFont="1" applyBorder="1"/>
    <xf numFmtId="0" fontId="0" fillId="0" borderId="4" xfId="0" applyBorder="1"/>
    <xf numFmtId="0" fontId="23" fillId="0" borderId="49" xfId="0" applyFont="1" applyBorder="1"/>
    <xf numFmtId="0" fontId="1" fillId="0" borderId="51" xfId="0" applyFont="1" applyBorder="1"/>
    <xf numFmtId="0" fontId="1" fillId="0" borderId="4" xfId="0" applyFont="1" applyBorder="1"/>
    <xf numFmtId="0" fontId="13" fillId="0" borderId="50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" fillId="5" borderId="46" xfId="0" applyFont="1" applyFill="1" applyBorder="1"/>
    <xf numFmtId="0" fontId="1" fillId="0" borderId="52" xfId="0" applyFont="1" applyBorder="1"/>
    <xf numFmtId="0" fontId="13" fillId="0" borderId="53" xfId="0" applyFont="1" applyBorder="1" applyAlignment="1">
      <alignment horizontal="left" vertical="center"/>
    </xf>
    <xf numFmtId="0" fontId="0" fillId="0" borderId="52" xfId="0" applyBorder="1"/>
    <xf numFmtId="0" fontId="13" fillId="0" borderId="49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24" fillId="0" borderId="0" xfId="0" applyFont="1" applyAlignment="1">
      <alignment vertical="center" wrapText="1"/>
    </xf>
    <xf numFmtId="0" fontId="1" fillId="5" borderId="0" xfId="0" applyFont="1" applyFill="1"/>
    <xf numFmtId="0" fontId="4" fillId="7" borderId="54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right" vertical="center"/>
    </xf>
    <xf numFmtId="0" fontId="16" fillId="0" borderId="28" xfId="0" applyFont="1" applyBorder="1" applyAlignment="1" applyProtection="1">
      <alignment horizontal="left" vertical="top" wrapText="1"/>
      <protection locked="0"/>
    </xf>
    <xf numFmtId="0" fontId="1" fillId="3" borderId="30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top"/>
    </xf>
    <xf numFmtId="0" fontId="5" fillId="3" borderId="6" xfId="0" applyFont="1" applyFill="1" applyBorder="1" applyAlignment="1">
      <alignment horizontal="right" vertic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3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5" fillId="3" borderId="3" xfId="0" applyFont="1" applyFill="1" applyBorder="1" applyAlignment="1">
      <alignment horizontal="righ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>
      <alignment horizontal="righ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3" borderId="43" xfId="0" applyFont="1" applyFill="1" applyBorder="1" applyAlignment="1">
      <alignment horizontal="left" vertical="center"/>
    </xf>
    <xf numFmtId="0" fontId="13" fillId="0" borderId="44" xfId="0" applyFont="1" applyBorder="1" applyAlignment="1" applyProtection="1">
      <alignment horizontal="left" vertical="center"/>
      <protection locked="0"/>
    </xf>
    <xf numFmtId="0" fontId="13" fillId="0" borderId="45" xfId="0" applyFont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right" vertical="center"/>
    </xf>
    <xf numFmtId="0" fontId="22" fillId="0" borderId="28" xfId="0" applyFont="1" applyBorder="1" applyAlignment="1" applyProtection="1">
      <alignment horizontal="left" vertical="top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Protection="1">
      <protection locked="0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0" xfId="0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68" fontId="34" fillId="0" borderId="0" xfId="0" applyNumberFormat="1" applyFont="1" applyAlignment="1">
      <alignment horizontal="center" vertical="center"/>
    </xf>
    <xf numFmtId="164" fontId="32" fillId="0" borderId="0" xfId="1" applyFont="1" applyBorder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0" fillId="0" borderId="0" xfId="0" applyFont="1"/>
    <xf numFmtId="0" fontId="33" fillId="0" borderId="0" xfId="0" applyFont="1" applyAlignment="1" applyProtection="1">
      <alignment horizontal="left" vertical="top" wrapText="1"/>
      <protection locked="0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168" fontId="34" fillId="0" borderId="0" xfId="0" applyNumberFormat="1" applyFont="1" applyAlignment="1">
      <alignment horizontal="center"/>
    </xf>
    <xf numFmtId="164" fontId="31" fillId="0" borderId="0" xfId="1" applyFont="1" applyBorder="1" applyProtection="1">
      <protection locked="0"/>
    </xf>
    <xf numFmtId="0" fontId="31" fillId="0" borderId="0" xfId="0" applyFont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1003BD"/>
      <rgbColor rgb="FF808000"/>
      <rgbColor rgb="FF800080"/>
      <rgbColor rgb="FF008080"/>
      <rgbColor rgb="FFBFBFBF"/>
      <rgbColor rgb="FF808080"/>
      <rgbColor rgb="FF95B3D7"/>
      <rgbColor rgb="FF953735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4C7E7"/>
      <rgbColor rgb="FFFF99CC"/>
      <rgbColor rgb="FFAFABAB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447840</xdr:colOff>
      <xdr:row>35</xdr:row>
      <xdr:rowOff>121680</xdr:rowOff>
    </xdr:from>
    <xdr:to>
      <xdr:col>7</xdr:col>
      <xdr:colOff>1304280</xdr:colOff>
      <xdr:row>37</xdr:row>
      <xdr:rowOff>435960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626840" y="7752600"/>
          <a:ext cx="2447280" cy="7333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101520</xdr:colOff>
      <xdr:row>2</xdr:row>
      <xdr:rowOff>76320</xdr:rowOff>
    </xdr:from>
    <xdr:to>
      <xdr:col>0</xdr:col>
      <xdr:colOff>3187080</xdr:colOff>
      <xdr:row>6</xdr:row>
      <xdr:rowOff>134640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1520" y="743040"/>
          <a:ext cx="3085560" cy="9072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37800</xdr:colOff>
      <xdr:row>49</xdr:row>
      <xdr:rowOff>228600</xdr:rowOff>
    </xdr:from>
    <xdr:to>
      <xdr:col>7</xdr:col>
      <xdr:colOff>884880</xdr:colOff>
      <xdr:row>53</xdr:row>
      <xdr:rowOff>126360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077880" y="11468160"/>
          <a:ext cx="2880720" cy="8503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76320</xdr:colOff>
      <xdr:row>1</xdr:row>
      <xdr:rowOff>139680</xdr:rowOff>
    </xdr:from>
    <xdr:to>
      <xdr:col>2</xdr:col>
      <xdr:colOff>820800</xdr:colOff>
      <xdr:row>5</xdr:row>
      <xdr:rowOff>187920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320" y="596880"/>
          <a:ext cx="3379680" cy="8863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zoomScale="75" zoomScaleNormal="75" workbookViewId="0">
      <selection activeCell="E13" sqref="E13"/>
    </sheetView>
  </sheetViews>
  <sheetFormatPr baseColWidth="10" defaultColWidth="8.85546875" defaultRowHeight="16.5" customHeight="1" x14ac:dyDescent="0.3"/>
  <cols>
    <col min="1" max="1" width="49" style="2" customWidth="1"/>
    <col min="2" max="3" width="14.7109375" style="2" customWidth="1"/>
    <col min="4" max="4" width="20.85546875" style="2" customWidth="1"/>
    <col min="5" max="7" width="22.5703125" style="2" customWidth="1"/>
    <col min="8" max="8" width="20.140625" style="3" customWidth="1"/>
    <col min="9" max="9" width="25.7109375" customWidth="1"/>
  </cols>
  <sheetData>
    <row r="1" spans="1:9" ht="36" customHeight="1" x14ac:dyDescent="0.25">
      <c r="A1" s="4" t="s">
        <v>103</v>
      </c>
      <c r="B1" s="159" t="s">
        <v>0</v>
      </c>
      <c r="C1" s="159"/>
      <c r="D1" s="159"/>
      <c r="E1" s="159"/>
      <c r="F1" s="159"/>
      <c r="G1" s="159"/>
      <c r="H1" s="159"/>
      <c r="I1" s="159"/>
    </row>
    <row r="2" spans="1:9" x14ac:dyDescent="0.25">
      <c r="A2" s="5"/>
      <c r="B2" s="6" t="s">
        <v>1</v>
      </c>
      <c r="C2" s="6"/>
      <c r="D2" s="7"/>
      <c r="E2" s="7"/>
      <c r="F2" s="8"/>
      <c r="G2" s="9"/>
      <c r="H2" s="9"/>
    </row>
    <row r="3" spans="1:9" x14ac:dyDescent="0.25">
      <c r="A3" s="5"/>
      <c r="B3" s="6" t="s">
        <v>2</v>
      </c>
      <c r="C3" s="6"/>
      <c r="D3" s="7"/>
      <c r="E3" s="7"/>
      <c r="F3" s="9"/>
      <c r="G3" s="10"/>
      <c r="H3" s="10"/>
    </row>
    <row r="4" spans="1:9" ht="18" x14ac:dyDescent="0.25">
      <c r="A4" s="5"/>
      <c r="B4" s="11" t="s">
        <v>3</v>
      </c>
      <c r="C4" s="12"/>
      <c r="D4" s="10"/>
      <c r="E4" s="10"/>
      <c r="F4" s="13"/>
      <c r="G4" s="14" t="s">
        <v>4</v>
      </c>
      <c r="H4" s="13" t="s">
        <v>5</v>
      </c>
    </row>
    <row r="5" spans="1:9" x14ac:dyDescent="0.25">
      <c r="A5" s="5"/>
      <c r="B5" s="160" t="s">
        <v>6</v>
      </c>
      <c r="C5" s="160"/>
      <c r="D5" s="161"/>
      <c r="E5" s="161"/>
      <c r="F5" s="1" t="s">
        <v>7</v>
      </c>
      <c r="G5" s="161"/>
      <c r="H5" s="161"/>
      <c r="I5" s="161"/>
    </row>
    <row r="6" spans="1:9" x14ac:dyDescent="0.25">
      <c r="A6" s="15"/>
      <c r="B6" s="162" t="s">
        <v>8</v>
      </c>
      <c r="C6" s="162"/>
      <c r="D6" s="163"/>
      <c r="E6" s="163"/>
      <c r="F6" s="163"/>
      <c r="G6" s="163"/>
      <c r="H6" s="163"/>
      <c r="I6" s="163"/>
    </row>
    <row r="7" spans="1:9" x14ac:dyDescent="0.25">
      <c r="A7" s="15"/>
      <c r="B7" s="154" t="s">
        <v>9</v>
      </c>
      <c r="C7" s="154"/>
      <c r="D7" s="155"/>
      <c r="E7" s="155"/>
      <c r="F7" s="155"/>
      <c r="G7" s="155"/>
      <c r="H7" s="155"/>
      <c r="I7" s="155"/>
    </row>
    <row r="8" spans="1:9" s="16" customFormat="1" ht="15" x14ac:dyDescent="0.25">
      <c r="A8" s="156"/>
      <c r="B8" s="156"/>
      <c r="C8" s="156"/>
      <c r="D8" s="156"/>
      <c r="E8" s="156"/>
      <c r="F8" s="156"/>
      <c r="G8" s="156"/>
      <c r="H8" s="156"/>
    </row>
    <row r="9" spans="1:9" s="17" customFormat="1" ht="12.75" x14ac:dyDescent="0.2">
      <c r="A9" s="157"/>
      <c r="B9" s="157"/>
      <c r="C9" s="157"/>
      <c r="D9" s="157"/>
      <c r="E9" s="157"/>
      <c r="F9" s="157"/>
      <c r="G9" s="157"/>
      <c r="H9" s="157"/>
    </row>
    <row r="10" spans="1:9" s="24" customFormat="1" ht="30" customHeight="1" x14ac:dyDescent="0.25">
      <c r="A10" s="18" t="s">
        <v>10</v>
      </c>
      <c r="B10" s="19" t="s">
        <v>11</v>
      </c>
      <c r="C10" s="20" t="s">
        <v>12</v>
      </c>
      <c r="D10" s="21" t="s">
        <v>13</v>
      </c>
      <c r="E10" s="22" t="s">
        <v>14</v>
      </c>
      <c r="F10" s="22" t="s">
        <v>15</v>
      </c>
      <c r="G10" s="22" t="s">
        <v>16</v>
      </c>
      <c r="H10" s="23" t="s">
        <v>17</v>
      </c>
      <c r="I10" s="23" t="s">
        <v>18</v>
      </c>
    </row>
    <row r="11" spans="1:9" s="31" customFormat="1" ht="15" customHeight="1" x14ac:dyDescent="0.25">
      <c r="A11" s="25"/>
      <c r="B11" s="26"/>
      <c r="C11" s="27"/>
      <c r="D11" s="28"/>
      <c r="E11" s="29"/>
      <c r="F11" s="29"/>
      <c r="G11" s="29"/>
      <c r="H11" s="30"/>
      <c r="I11" s="30"/>
    </row>
    <row r="12" spans="1:9" s="5" customFormat="1" ht="15" customHeight="1" x14ac:dyDescent="0.25">
      <c r="A12" s="32"/>
      <c r="B12" s="33"/>
      <c r="C12" s="34"/>
      <c r="D12" s="35"/>
      <c r="E12" s="36"/>
      <c r="F12" s="36"/>
      <c r="G12" s="29">
        <f t="shared" ref="G12:G29" si="0">+E12+F12</f>
        <v>0</v>
      </c>
      <c r="H12" s="37"/>
      <c r="I12" s="37"/>
    </row>
    <row r="13" spans="1:9" s="31" customFormat="1" ht="15" customHeight="1" x14ac:dyDescent="0.25">
      <c r="A13" s="38"/>
      <c r="B13" s="39"/>
      <c r="C13" s="40"/>
      <c r="D13" s="41" t="s">
        <v>19</v>
      </c>
      <c r="E13" s="36"/>
      <c r="F13" s="36"/>
      <c r="G13" s="29">
        <f t="shared" si="0"/>
        <v>0</v>
      </c>
      <c r="H13" s="37"/>
      <c r="I13" s="37"/>
    </row>
    <row r="14" spans="1:9" s="5" customFormat="1" ht="15" customHeight="1" x14ac:dyDescent="0.25">
      <c r="A14" s="38"/>
      <c r="B14" s="39"/>
      <c r="C14" s="40"/>
      <c r="D14" s="42" t="s">
        <v>20</v>
      </c>
      <c r="E14" s="36"/>
      <c r="F14" s="36"/>
      <c r="G14" s="29">
        <f t="shared" si="0"/>
        <v>0</v>
      </c>
      <c r="H14" s="37"/>
      <c r="I14" s="37"/>
    </row>
    <row r="15" spans="1:9" s="5" customFormat="1" ht="15" customHeight="1" x14ac:dyDescent="0.25">
      <c r="A15" s="38"/>
      <c r="B15" s="43"/>
      <c r="C15" s="44"/>
      <c r="D15" s="42" t="s">
        <v>21</v>
      </c>
      <c r="E15" s="36"/>
      <c r="F15" s="36"/>
      <c r="G15" s="29">
        <f t="shared" si="0"/>
        <v>0</v>
      </c>
      <c r="H15" s="37"/>
      <c r="I15" s="37"/>
    </row>
    <row r="16" spans="1:9" s="5" customFormat="1" ht="15" customHeight="1" x14ac:dyDescent="0.25">
      <c r="A16" s="38"/>
      <c r="B16" s="43"/>
      <c r="C16" s="44"/>
      <c r="D16" s="42" t="s">
        <v>22</v>
      </c>
      <c r="E16" s="36"/>
      <c r="F16" s="36"/>
      <c r="G16" s="29">
        <f t="shared" si="0"/>
        <v>0</v>
      </c>
      <c r="H16" s="37"/>
      <c r="I16" s="37"/>
    </row>
    <row r="17" spans="1:9" s="5" customFormat="1" ht="15" customHeight="1" x14ac:dyDescent="0.25">
      <c r="A17" s="45"/>
      <c r="B17" s="46"/>
      <c r="C17" s="47"/>
      <c r="D17" s="42" t="s">
        <v>23</v>
      </c>
      <c r="E17" s="36"/>
      <c r="F17" s="36"/>
      <c r="G17" s="29">
        <f t="shared" si="0"/>
        <v>0</v>
      </c>
      <c r="H17" s="30"/>
      <c r="I17" s="30"/>
    </row>
    <row r="18" spans="1:9" s="5" customFormat="1" ht="15" customHeight="1" x14ac:dyDescent="0.25">
      <c r="A18" s="48"/>
      <c r="B18" s="49"/>
      <c r="C18" s="50"/>
      <c r="D18" s="42" t="s">
        <v>24</v>
      </c>
      <c r="E18" s="36"/>
      <c r="F18" s="36"/>
      <c r="G18" s="29">
        <f t="shared" si="0"/>
        <v>0</v>
      </c>
      <c r="H18" s="37"/>
      <c r="I18" s="37"/>
    </row>
    <row r="19" spans="1:9" s="5" customFormat="1" ht="15" customHeight="1" x14ac:dyDescent="0.25">
      <c r="A19" s="48"/>
      <c r="B19" s="49"/>
      <c r="C19" s="50"/>
      <c r="D19" s="42" t="s">
        <v>25</v>
      </c>
      <c r="E19" s="36"/>
      <c r="F19" s="36"/>
      <c r="G19" s="29">
        <f t="shared" si="0"/>
        <v>0</v>
      </c>
      <c r="H19" s="37"/>
      <c r="I19" s="37"/>
    </row>
    <row r="20" spans="1:9" s="5" customFormat="1" ht="15" customHeight="1" x14ac:dyDescent="0.25">
      <c r="A20" s="51"/>
      <c r="B20" s="49"/>
      <c r="C20" s="50"/>
      <c r="D20" s="42" t="s">
        <v>26</v>
      </c>
      <c r="E20" s="36"/>
      <c r="F20" s="36"/>
      <c r="G20" s="29">
        <f t="shared" si="0"/>
        <v>0</v>
      </c>
      <c r="H20" s="37"/>
      <c r="I20" s="37"/>
    </row>
    <row r="21" spans="1:9" s="5" customFormat="1" ht="15" customHeight="1" x14ac:dyDescent="0.25">
      <c r="A21" s="51"/>
      <c r="B21" s="49"/>
      <c r="C21" s="50"/>
      <c r="D21" s="42" t="s">
        <v>27</v>
      </c>
      <c r="E21" s="36"/>
      <c r="F21" s="36"/>
      <c r="G21" s="29">
        <f t="shared" si="0"/>
        <v>0</v>
      </c>
      <c r="H21" s="37"/>
      <c r="I21" s="37"/>
    </row>
    <row r="22" spans="1:9" s="5" customFormat="1" ht="15" customHeight="1" x14ac:dyDescent="0.25">
      <c r="A22" s="51"/>
      <c r="B22" s="49"/>
      <c r="C22" s="50"/>
      <c r="D22" s="52" t="s">
        <v>28</v>
      </c>
      <c r="E22" s="36"/>
      <c r="F22" s="36"/>
      <c r="G22" s="29">
        <f t="shared" si="0"/>
        <v>0</v>
      </c>
      <c r="H22" s="37"/>
      <c r="I22" s="37"/>
    </row>
    <row r="23" spans="1:9" s="5" customFormat="1" ht="15" customHeight="1" x14ac:dyDescent="0.25">
      <c r="A23" s="51"/>
      <c r="B23" s="49"/>
      <c r="C23" s="50"/>
      <c r="D23" s="52" t="s">
        <v>29</v>
      </c>
      <c r="E23" s="36"/>
      <c r="F23" s="36"/>
      <c r="G23" s="29">
        <f t="shared" si="0"/>
        <v>0</v>
      </c>
      <c r="H23" s="37"/>
      <c r="I23" s="37"/>
    </row>
    <row r="24" spans="1:9" s="5" customFormat="1" ht="15" customHeight="1" x14ac:dyDescent="0.25">
      <c r="A24" s="51"/>
      <c r="B24" s="49"/>
      <c r="C24" s="50"/>
      <c r="D24" s="52" t="s">
        <v>30</v>
      </c>
      <c r="E24" s="36"/>
      <c r="F24" s="36"/>
      <c r="G24" s="29">
        <f t="shared" si="0"/>
        <v>0</v>
      </c>
      <c r="H24" s="37"/>
      <c r="I24" s="37"/>
    </row>
    <row r="25" spans="1:9" s="5" customFormat="1" ht="15" customHeight="1" x14ac:dyDescent="0.25">
      <c r="A25" s="51"/>
      <c r="B25" s="49"/>
      <c r="C25" s="50"/>
      <c r="D25" s="52" t="s">
        <v>31</v>
      </c>
      <c r="E25" s="36"/>
      <c r="F25" s="36"/>
      <c r="G25" s="29">
        <f t="shared" si="0"/>
        <v>0</v>
      </c>
      <c r="H25" s="37"/>
      <c r="I25" s="37"/>
    </row>
    <row r="26" spans="1:9" s="54" customFormat="1" ht="15" customHeight="1" x14ac:dyDescent="0.25">
      <c r="A26" s="51"/>
      <c r="B26" s="49"/>
      <c r="C26" s="50"/>
      <c r="D26" s="53" t="s">
        <v>32</v>
      </c>
      <c r="E26" s="36"/>
      <c r="F26" s="36"/>
      <c r="G26" s="29">
        <f t="shared" si="0"/>
        <v>0</v>
      </c>
      <c r="H26" s="37"/>
      <c r="I26" s="37"/>
    </row>
    <row r="27" spans="1:9" s="55" customFormat="1" ht="15" customHeight="1" x14ac:dyDescent="0.3">
      <c r="A27" s="51"/>
      <c r="B27" s="49"/>
      <c r="C27" s="50"/>
      <c r="D27" s="35" t="s">
        <v>33</v>
      </c>
      <c r="E27" s="36"/>
      <c r="F27" s="36"/>
      <c r="G27" s="29">
        <f t="shared" si="0"/>
        <v>0</v>
      </c>
      <c r="H27" s="37"/>
      <c r="I27" s="37"/>
    </row>
    <row r="28" spans="1:9" ht="15" customHeight="1" x14ac:dyDescent="0.25">
      <c r="A28" s="51"/>
      <c r="B28" s="49"/>
      <c r="C28" s="50"/>
      <c r="D28" s="56"/>
      <c r="E28" s="57"/>
      <c r="F28" s="57"/>
      <c r="G28" s="29">
        <f t="shared" si="0"/>
        <v>0</v>
      </c>
      <c r="H28" s="37"/>
      <c r="I28" s="37"/>
    </row>
    <row r="29" spans="1:9" ht="15" customHeight="1" x14ac:dyDescent="0.25">
      <c r="A29" s="58"/>
      <c r="B29" s="59"/>
      <c r="C29" s="60"/>
      <c r="D29" s="35"/>
      <c r="E29" s="57"/>
      <c r="F29" s="57"/>
      <c r="G29" s="29">
        <f t="shared" si="0"/>
        <v>0</v>
      </c>
      <c r="H29" s="37"/>
      <c r="I29" s="37"/>
    </row>
    <row r="30" spans="1:9" ht="23.25" customHeight="1" x14ac:dyDescent="0.25">
      <c r="A30" s="158" t="s">
        <v>34</v>
      </c>
      <c r="B30" s="158"/>
      <c r="C30" s="158"/>
      <c r="D30" s="61"/>
      <c r="E30" s="62"/>
      <c r="F30" s="63" t="s">
        <v>35</v>
      </c>
      <c r="G30" s="64">
        <f>SUM(G12:G29)</f>
        <v>0</v>
      </c>
      <c r="H30" s="65"/>
    </row>
    <row r="31" spans="1:9" ht="7.5" customHeight="1" x14ac:dyDescent="0.25">
      <c r="A31" s="10"/>
      <c r="B31" s="10"/>
      <c r="C31" s="10"/>
      <c r="D31" s="10"/>
      <c r="E31" s="10"/>
      <c r="F31" s="10"/>
      <c r="G31" s="10"/>
      <c r="H31" s="66"/>
    </row>
    <row r="32" spans="1:9" ht="18" customHeight="1" x14ac:dyDescent="0.25">
      <c r="A32" s="67"/>
      <c r="B32" s="67"/>
      <c r="C32" s="67"/>
      <c r="D32" s="149" t="s">
        <v>36</v>
      </c>
      <c r="E32" s="149"/>
      <c r="F32" s="149"/>
      <c r="G32" s="68">
        <f>+G30</f>
        <v>0</v>
      </c>
      <c r="H32" s="69"/>
    </row>
    <row r="33" spans="1:8" ht="9" customHeight="1" x14ac:dyDescent="0.25">
      <c r="A33" s="5"/>
      <c r="B33" s="10"/>
      <c r="C33" s="10"/>
      <c r="D33" s="10"/>
      <c r="E33" s="10"/>
      <c r="F33" s="10"/>
      <c r="G33" s="10"/>
      <c r="H33" s="66"/>
    </row>
    <row r="34" spans="1:8" ht="53.25" customHeight="1" x14ac:dyDescent="0.25">
      <c r="A34" s="150" t="s">
        <v>37</v>
      </c>
      <c r="B34" s="150"/>
      <c r="C34" s="150"/>
      <c r="D34" s="150"/>
      <c r="E34" s="150"/>
      <c r="F34" s="150"/>
      <c r="G34" s="150"/>
      <c r="H34" s="150"/>
    </row>
    <row r="35" spans="1:8" ht="6" customHeight="1" x14ac:dyDescent="0.25">
      <c r="A35" s="70"/>
      <c r="B35" s="71"/>
      <c r="C35" s="71"/>
      <c r="D35" s="71"/>
      <c r="E35" s="71"/>
      <c r="F35" s="72"/>
      <c r="G35" s="72"/>
      <c r="H35" s="71"/>
    </row>
    <row r="36" spans="1:8" x14ac:dyDescent="0.25">
      <c r="A36" s="5"/>
      <c r="B36" s="10"/>
      <c r="C36" s="151" t="s">
        <v>38</v>
      </c>
      <c r="D36" s="151"/>
      <c r="E36" s="151"/>
      <c r="F36" s="151"/>
      <c r="G36" s="66"/>
      <c r="H36" s="10"/>
    </row>
    <row r="37" spans="1:8" x14ac:dyDescent="0.25">
      <c r="A37" s="5"/>
      <c r="B37" s="10"/>
      <c r="C37" s="152"/>
      <c r="D37" s="152"/>
      <c r="E37" s="152"/>
      <c r="F37" s="152"/>
      <c r="G37" s="66"/>
      <c r="H37" s="10"/>
    </row>
    <row r="38" spans="1:8" ht="45" customHeight="1" x14ac:dyDescent="0.25">
      <c r="A38" s="5"/>
      <c r="B38" s="10"/>
      <c r="C38" s="153" t="s">
        <v>39</v>
      </c>
      <c r="D38" s="153"/>
      <c r="E38" s="153"/>
      <c r="F38" s="153"/>
      <c r="G38" s="66"/>
      <c r="H38" s="10"/>
    </row>
  </sheetData>
  <sheetProtection algorithmName="SHA-512" hashValue="4j2SY9Zp/+HvSh5nt1rRtBYufMLLx2gqpccoqiyNTY2PAXXPQo/+zJiqYLf5CaGt3/cQBSOgkYkqT7Y3zlfvcQ==" saltValue="3RaQAAViEcEJ0zS//3fEQw==" spinCount="100000" sheet="1" objects="1" scenarios="1"/>
  <mergeCells count="16">
    <mergeCell ref="B1:I1"/>
    <mergeCell ref="B5:C5"/>
    <mergeCell ref="D5:E5"/>
    <mergeCell ref="G5:I5"/>
    <mergeCell ref="B6:C6"/>
    <mergeCell ref="D6:I6"/>
    <mergeCell ref="B7:C7"/>
    <mergeCell ref="D7:I7"/>
    <mergeCell ref="A8:H8"/>
    <mergeCell ref="A9:H9"/>
    <mergeCell ref="A30:C30"/>
    <mergeCell ref="D32:F32"/>
    <mergeCell ref="A34:H34"/>
    <mergeCell ref="C36:F36"/>
    <mergeCell ref="C37:F37"/>
    <mergeCell ref="C38:F38"/>
  </mergeCells>
  <pageMargins left="0.23611111111111099" right="0.23611111111111099" top="0.55138888888888904" bottom="0.35416666666666702" header="0.511811023622047" footer="0.511811023622047"/>
  <pageSetup paperSize="9" fitToWidth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4"/>
  <sheetViews>
    <sheetView showGridLines="0" tabSelected="1" topLeftCell="G28" zoomScale="75" zoomScaleNormal="75" workbookViewId="0">
      <selection activeCell="A45" sqref="A45:I45"/>
    </sheetView>
  </sheetViews>
  <sheetFormatPr baseColWidth="10" defaultColWidth="9.140625" defaultRowHeight="16.5" customHeight="1" x14ac:dyDescent="0.3"/>
  <cols>
    <col min="1" max="1" width="16.7109375" style="73" customWidth="1"/>
    <col min="2" max="2" width="20.7109375" style="73" customWidth="1"/>
    <col min="3" max="3" width="23.85546875" style="73" customWidth="1"/>
    <col min="4" max="4" width="40.7109375" style="73" customWidth="1"/>
    <col min="5" max="5" width="82.7109375" style="73" customWidth="1"/>
    <col min="6" max="6" width="28.7109375" style="73" customWidth="1"/>
    <col min="7" max="7" width="28.85546875" style="73" customWidth="1"/>
    <col min="8" max="10" width="20.7109375" style="74" customWidth="1"/>
    <col min="11" max="11" width="30.7109375" style="199" customWidth="1"/>
    <col min="12" max="12" width="29.28515625" style="194" customWidth="1"/>
    <col min="13" max="14" width="30.5703125" style="194" customWidth="1"/>
    <col min="15" max="15" width="30.5703125" style="200" customWidth="1"/>
    <col min="16" max="16384" width="9.140625" style="75"/>
  </cols>
  <sheetData>
    <row r="1" spans="1:15" ht="36" customHeight="1" x14ac:dyDescent="0.25">
      <c r="A1" s="173" t="str">
        <f>'Contrat.persoal direccion'!A1</f>
        <v>v. 2025.02</v>
      </c>
      <c r="B1" s="173"/>
      <c r="C1" s="173"/>
      <c r="D1" s="159" t="s">
        <v>40</v>
      </c>
      <c r="E1" s="159"/>
      <c r="F1" s="159"/>
      <c r="G1" s="159"/>
      <c r="H1" s="159"/>
      <c r="I1" s="159"/>
      <c r="J1" s="159"/>
      <c r="K1" s="175"/>
      <c r="L1" s="175"/>
      <c r="M1" s="175"/>
      <c r="N1" s="175"/>
      <c r="O1" s="176"/>
    </row>
    <row r="2" spans="1:15" ht="16.5" customHeight="1" x14ac:dyDescent="0.25">
      <c r="A2" s="5"/>
      <c r="B2" s="10"/>
      <c r="C2" s="76"/>
      <c r="D2" s="6" t="s">
        <v>1</v>
      </c>
      <c r="E2" s="6"/>
      <c r="F2" s="7"/>
      <c r="G2" s="7"/>
      <c r="H2" s="8"/>
      <c r="I2" s="8"/>
      <c r="J2" s="8"/>
      <c r="K2" s="177"/>
      <c r="L2" s="177"/>
      <c r="M2" s="178"/>
      <c r="N2" s="179"/>
      <c r="O2" s="179"/>
    </row>
    <row r="3" spans="1:15" ht="16.5" customHeight="1" x14ac:dyDescent="0.25">
      <c r="A3" s="5"/>
      <c r="B3" s="10"/>
      <c r="C3" s="76"/>
      <c r="D3" s="77" t="s">
        <v>41</v>
      </c>
      <c r="E3" s="78"/>
      <c r="F3" s="79"/>
      <c r="G3" s="79" t="s">
        <v>4</v>
      </c>
      <c r="H3" s="13" t="s">
        <v>5</v>
      </c>
      <c r="I3" s="13"/>
      <c r="J3" s="13"/>
      <c r="K3" s="179"/>
      <c r="L3" s="179"/>
      <c r="M3" s="179"/>
      <c r="N3" s="179"/>
      <c r="O3" s="179"/>
    </row>
    <row r="4" spans="1:15" ht="16.5" customHeight="1" x14ac:dyDescent="0.3">
      <c r="A4" s="5"/>
      <c r="B4" s="10"/>
      <c r="C4" s="10"/>
      <c r="D4" s="80" t="s">
        <v>42</v>
      </c>
      <c r="E4" s="81" t="s">
        <v>43</v>
      </c>
      <c r="F4" s="1" t="s">
        <v>7</v>
      </c>
      <c r="G4" s="174">
        <f>'Contrat.persoal direccion'!G5</f>
        <v>0</v>
      </c>
      <c r="H4" s="174"/>
      <c r="I4" s="174"/>
      <c r="J4" s="174"/>
      <c r="K4" s="179"/>
      <c r="L4" s="179"/>
      <c r="M4" s="179"/>
      <c r="N4" s="179"/>
      <c r="O4" s="179"/>
    </row>
    <row r="5" spans="1:15" ht="16.5" customHeight="1" x14ac:dyDescent="0.25">
      <c r="A5" s="5"/>
      <c r="B5" s="10"/>
      <c r="C5" s="10"/>
      <c r="D5" s="82" t="s">
        <v>6</v>
      </c>
      <c r="E5" s="163">
        <f>'Contrat.persoal direccion'!D5</f>
        <v>0</v>
      </c>
      <c r="F5" s="163"/>
      <c r="G5" s="163"/>
      <c r="H5" s="163"/>
      <c r="I5" s="163"/>
      <c r="J5" s="163"/>
      <c r="K5" s="179"/>
      <c r="L5" s="179"/>
      <c r="M5" s="179"/>
      <c r="N5" s="179"/>
      <c r="O5" s="179"/>
    </row>
    <row r="6" spans="1:15" ht="16.5" customHeight="1" x14ac:dyDescent="0.25">
      <c r="A6" s="5"/>
      <c r="B6" s="10"/>
      <c r="C6" s="10"/>
      <c r="D6" s="83" t="s">
        <v>8</v>
      </c>
      <c r="E6" s="163">
        <f>'Contrat.persoal direccion'!D6</f>
        <v>0</v>
      </c>
      <c r="F6" s="163"/>
      <c r="G6" s="163"/>
      <c r="H6" s="163"/>
      <c r="I6" s="163"/>
      <c r="J6" s="163"/>
      <c r="K6" s="179"/>
      <c r="L6" s="179"/>
      <c r="M6" s="179"/>
      <c r="N6" s="179"/>
      <c r="O6" s="179"/>
    </row>
    <row r="7" spans="1:15" ht="16.5" customHeight="1" x14ac:dyDescent="0.25">
      <c r="A7" s="84"/>
      <c r="B7" s="8"/>
      <c r="C7" s="8"/>
      <c r="D7" s="85" t="s">
        <v>9</v>
      </c>
      <c r="E7" s="155">
        <f>'Contrat.persoal direccion'!D7</f>
        <v>0</v>
      </c>
      <c r="F7" s="155"/>
      <c r="G7" s="155"/>
      <c r="H7" s="155"/>
      <c r="I7" s="155"/>
      <c r="J7" s="155"/>
      <c r="K7" s="179"/>
      <c r="L7" s="179"/>
      <c r="M7" s="179"/>
      <c r="N7" s="179"/>
      <c r="O7" s="179"/>
    </row>
    <row r="8" spans="1:15" ht="16.5" customHeight="1" x14ac:dyDescent="0.25">
      <c r="A8" s="86"/>
      <c r="B8" s="6"/>
      <c r="C8" s="6"/>
      <c r="D8" s="87"/>
      <c r="E8" s="6"/>
      <c r="F8" s="6"/>
      <c r="G8" s="6"/>
      <c r="H8" s="6"/>
      <c r="I8" s="6"/>
      <c r="J8" s="6"/>
      <c r="K8" s="180"/>
      <c r="L8" s="181"/>
      <c r="M8" s="177"/>
      <c r="N8" s="179"/>
      <c r="O8" s="179"/>
    </row>
    <row r="9" spans="1:15" ht="12.75" customHeight="1" x14ac:dyDescent="0.25">
      <c r="A9" s="86" t="s">
        <v>44</v>
      </c>
      <c r="B9" s="6"/>
      <c r="C9" s="6"/>
      <c r="D9" s="6"/>
      <c r="E9" s="6"/>
      <c r="F9" s="6"/>
      <c r="G9" s="6"/>
      <c r="H9" s="6"/>
      <c r="I9" s="6"/>
      <c r="J9" s="6"/>
      <c r="K9" s="180"/>
      <c r="L9" s="181"/>
      <c r="M9" s="177"/>
      <c r="N9" s="179"/>
      <c r="O9" s="179"/>
    </row>
    <row r="10" spans="1:15" ht="12.75" customHeight="1" x14ac:dyDescent="0.25">
      <c r="A10" s="88" t="s">
        <v>45</v>
      </c>
      <c r="B10" s="89"/>
      <c r="C10" s="89"/>
      <c r="D10" s="89"/>
      <c r="E10" s="89"/>
      <c r="F10" s="89"/>
      <c r="G10" s="89"/>
      <c r="H10" s="89"/>
      <c r="I10" s="89"/>
      <c r="J10" s="89"/>
      <c r="K10" s="180"/>
      <c r="L10" s="180"/>
      <c r="M10" s="182"/>
      <c r="N10" s="179"/>
      <c r="O10" s="179"/>
    </row>
    <row r="11" spans="1:15" ht="30" customHeight="1" x14ac:dyDescent="0.25">
      <c r="A11" s="90"/>
      <c r="B11" s="91" t="s">
        <v>46</v>
      </c>
      <c r="C11" s="91" t="s">
        <v>47</v>
      </c>
      <c r="D11" s="91" t="s">
        <v>48</v>
      </c>
      <c r="E11" s="91" t="s">
        <v>49</v>
      </c>
      <c r="F11" s="91" t="s">
        <v>50</v>
      </c>
      <c r="G11" s="91" t="s">
        <v>51</v>
      </c>
      <c r="H11" s="92" t="s">
        <v>52</v>
      </c>
      <c r="I11" s="92" t="s">
        <v>53</v>
      </c>
      <c r="J11" s="91" t="s">
        <v>54</v>
      </c>
      <c r="K11" s="183"/>
      <c r="L11" s="177"/>
      <c r="M11" s="177"/>
      <c r="N11" s="177"/>
      <c r="O11" s="184"/>
    </row>
    <row r="12" spans="1:15" ht="13.5" customHeight="1" x14ac:dyDescent="0.25">
      <c r="A12" s="93"/>
      <c r="B12" s="94"/>
      <c r="C12" s="95"/>
      <c r="D12" s="96"/>
      <c r="E12" s="96"/>
      <c r="F12" s="97"/>
      <c r="G12" s="98"/>
      <c r="H12" s="37">
        <f t="shared" ref="H12:H40" si="0">F12*G12</f>
        <v>0</v>
      </c>
      <c r="I12" s="99">
        <f t="shared" ref="I12:I40" si="1">H12*$O$43</f>
        <v>0</v>
      </c>
      <c r="J12" s="95"/>
      <c r="K12" s="183"/>
      <c r="L12" s="177"/>
      <c r="M12" s="177"/>
      <c r="N12" s="177"/>
      <c r="O12" s="178"/>
    </row>
    <row r="13" spans="1:15" x14ac:dyDescent="0.25">
      <c r="A13" s="93"/>
      <c r="B13" s="96"/>
      <c r="C13" s="100"/>
      <c r="D13" s="96"/>
      <c r="E13" s="96"/>
      <c r="F13" s="97"/>
      <c r="G13" s="98"/>
      <c r="H13" s="37">
        <f t="shared" si="0"/>
        <v>0</v>
      </c>
      <c r="I13" s="99">
        <f t="shared" si="1"/>
        <v>0</v>
      </c>
      <c r="J13" s="100"/>
      <c r="K13" s="183"/>
      <c r="L13" s="177"/>
      <c r="M13" s="177"/>
      <c r="N13" s="177"/>
      <c r="O13" s="178"/>
    </row>
    <row r="14" spans="1:15" x14ac:dyDescent="0.25">
      <c r="A14" s="93"/>
      <c r="B14" s="96"/>
      <c r="C14" s="100"/>
      <c r="D14" s="96"/>
      <c r="E14" s="96"/>
      <c r="F14" s="97"/>
      <c r="G14" s="98"/>
      <c r="H14" s="37">
        <f t="shared" si="0"/>
        <v>0</v>
      </c>
      <c r="I14" s="99">
        <f t="shared" si="1"/>
        <v>0</v>
      </c>
      <c r="J14" s="100"/>
      <c r="K14" s="183"/>
      <c r="L14" s="177"/>
      <c r="M14" s="177"/>
      <c r="N14" s="177"/>
      <c r="O14" s="178"/>
    </row>
    <row r="15" spans="1:15" x14ac:dyDescent="0.25">
      <c r="A15" s="93"/>
      <c r="B15" s="96"/>
      <c r="C15" s="100"/>
      <c r="D15" s="96"/>
      <c r="E15" s="96"/>
      <c r="F15" s="97"/>
      <c r="G15" s="98"/>
      <c r="H15" s="37">
        <f t="shared" si="0"/>
        <v>0</v>
      </c>
      <c r="I15" s="99">
        <f t="shared" si="1"/>
        <v>0</v>
      </c>
      <c r="J15" s="100"/>
      <c r="K15" s="183"/>
      <c r="L15" s="181"/>
      <c r="M15" s="181"/>
      <c r="N15" s="181"/>
      <c r="O15" s="178"/>
    </row>
    <row r="16" spans="1:15" x14ac:dyDescent="0.25">
      <c r="A16" s="93"/>
      <c r="B16" s="96"/>
      <c r="C16" s="100"/>
      <c r="D16" s="96"/>
      <c r="E16" s="96"/>
      <c r="F16" s="97"/>
      <c r="G16" s="98"/>
      <c r="H16" s="37">
        <f t="shared" si="0"/>
        <v>0</v>
      </c>
      <c r="I16" s="99">
        <f t="shared" si="1"/>
        <v>0</v>
      </c>
      <c r="J16" s="100"/>
      <c r="K16" s="183"/>
      <c r="L16" s="177"/>
      <c r="M16" s="177"/>
      <c r="N16" s="177"/>
      <c r="O16" s="178"/>
    </row>
    <row r="17" spans="1:15" x14ac:dyDescent="0.25">
      <c r="A17" s="93"/>
      <c r="B17" s="96"/>
      <c r="C17" s="100"/>
      <c r="D17" s="96"/>
      <c r="E17" s="96"/>
      <c r="F17" s="97"/>
      <c r="G17" s="98"/>
      <c r="H17" s="37">
        <f t="shared" si="0"/>
        <v>0</v>
      </c>
      <c r="I17" s="99">
        <f t="shared" si="1"/>
        <v>0</v>
      </c>
      <c r="J17" s="100"/>
      <c r="K17" s="183"/>
      <c r="L17" s="177"/>
      <c r="M17" s="177"/>
      <c r="N17" s="177"/>
      <c r="O17" s="178"/>
    </row>
    <row r="18" spans="1:15" x14ac:dyDescent="0.25">
      <c r="A18" s="93"/>
      <c r="B18" s="96"/>
      <c r="C18" s="100"/>
      <c r="D18" s="96"/>
      <c r="E18" s="96"/>
      <c r="F18" s="97"/>
      <c r="G18" s="98"/>
      <c r="H18" s="37">
        <f t="shared" si="0"/>
        <v>0</v>
      </c>
      <c r="I18" s="99">
        <f t="shared" si="1"/>
        <v>0</v>
      </c>
      <c r="J18" s="100"/>
      <c r="K18" s="183"/>
      <c r="L18" s="177"/>
      <c r="M18" s="177"/>
      <c r="N18" s="177"/>
      <c r="O18" s="178"/>
    </row>
    <row r="19" spans="1:15" x14ac:dyDescent="0.25">
      <c r="A19" s="93"/>
      <c r="B19" s="96"/>
      <c r="C19" s="100"/>
      <c r="D19" s="96"/>
      <c r="E19" s="96"/>
      <c r="F19" s="97"/>
      <c r="G19" s="98"/>
      <c r="H19" s="37">
        <f t="shared" si="0"/>
        <v>0</v>
      </c>
      <c r="I19" s="99">
        <f t="shared" si="1"/>
        <v>0</v>
      </c>
      <c r="J19" s="100"/>
      <c r="K19" s="183"/>
      <c r="L19" s="177"/>
      <c r="M19" s="177"/>
      <c r="N19" s="177"/>
      <c r="O19" s="178"/>
    </row>
    <row r="20" spans="1:15" x14ac:dyDescent="0.25">
      <c r="A20" s="93"/>
      <c r="B20" s="96"/>
      <c r="C20" s="100"/>
      <c r="D20" s="96"/>
      <c r="E20" s="96"/>
      <c r="F20" s="97"/>
      <c r="G20" s="98"/>
      <c r="H20" s="37">
        <f t="shared" si="0"/>
        <v>0</v>
      </c>
      <c r="I20" s="99">
        <f t="shared" si="1"/>
        <v>0</v>
      </c>
      <c r="J20" s="100"/>
      <c r="K20" s="183"/>
      <c r="L20" s="177"/>
      <c r="M20" s="177"/>
      <c r="N20" s="177"/>
      <c r="O20" s="178"/>
    </row>
    <row r="21" spans="1:15" x14ac:dyDescent="0.25">
      <c r="A21" s="93"/>
      <c r="B21" s="96"/>
      <c r="C21" s="100"/>
      <c r="D21" s="96"/>
      <c r="E21" s="96"/>
      <c r="F21" s="97"/>
      <c r="G21" s="98"/>
      <c r="H21" s="37">
        <f t="shared" si="0"/>
        <v>0</v>
      </c>
      <c r="I21" s="99">
        <f t="shared" si="1"/>
        <v>0</v>
      </c>
      <c r="J21" s="100"/>
      <c r="K21" s="183"/>
      <c r="L21" s="177"/>
      <c r="M21" s="177"/>
      <c r="N21" s="177"/>
      <c r="O21" s="178"/>
    </row>
    <row r="22" spans="1:15" x14ac:dyDescent="0.25">
      <c r="A22" s="93"/>
      <c r="B22" s="96"/>
      <c r="C22" s="100"/>
      <c r="D22" s="96"/>
      <c r="E22" s="96"/>
      <c r="F22" s="97"/>
      <c r="G22" s="98"/>
      <c r="H22" s="37">
        <f t="shared" si="0"/>
        <v>0</v>
      </c>
      <c r="I22" s="99">
        <f t="shared" si="1"/>
        <v>0</v>
      </c>
      <c r="J22" s="100"/>
      <c r="K22" s="183"/>
      <c r="L22" s="177"/>
      <c r="M22" s="177"/>
      <c r="N22" s="177"/>
      <c r="O22" s="178"/>
    </row>
    <row r="23" spans="1:15" x14ac:dyDescent="0.25">
      <c r="A23" s="93"/>
      <c r="B23" s="96"/>
      <c r="C23" s="100"/>
      <c r="D23" s="96"/>
      <c r="E23" s="96"/>
      <c r="F23" s="97"/>
      <c r="G23" s="98"/>
      <c r="H23" s="37">
        <f t="shared" si="0"/>
        <v>0</v>
      </c>
      <c r="I23" s="99">
        <f t="shared" si="1"/>
        <v>0</v>
      </c>
      <c r="J23" s="100"/>
      <c r="K23" s="183"/>
      <c r="L23" s="177"/>
      <c r="M23" s="177"/>
      <c r="N23" s="177"/>
      <c r="O23" s="178"/>
    </row>
    <row r="24" spans="1:15" x14ac:dyDescent="0.25">
      <c r="A24" s="93"/>
      <c r="B24" s="96"/>
      <c r="C24" s="100"/>
      <c r="D24" s="96"/>
      <c r="E24" s="96"/>
      <c r="F24" s="97"/>
      <c r="G24" s="98"/>
      <c r="H24" s="37">
        <f t="shared" si="0"/>
        <v>0</v>
      </c>
      <c r="I24" s="99">
        <f t="shared" si="1"/>
        <v>0</v>
      </c>
      <c r="J24" s="100"/>
      <c r="K24" s="183"/>
      <c r="L24" s="177"/>
      <c r="M24" s="177"/>
      <c r="N24" s="177"/>
      <c r="O24" s="178"/>
    </row>
    <row r="25" spans="1:15" x14ac:dyDescent="0.25">
      <c r="A25" s="93"/>
      <c r="B25" s="96"/>
      <c r="C25" s="100"/>
      <c r="D25" s="96"/>
      <c r="E25" s="96"/>
      <c r="F25" s="97"/>
      <c r="G25" s="98"/>
      <c r="H25" s="37">
        <f t="shared" si="0"/>
        <v>0</v>
      </c>
      <c r="I25" s="99">
        <f t="shared" si="1"/>
        <v>0</v>
      </c>
      <c r="J25" s="100"/>
      <c r="K25" s="183"/>
      <c r="L25" s="177"/>
      <c r="M25" s="177"/>
      <c r="N25" s="177"/>
      <c r="O25" s="178"/>
    </row>
    <row r="26" spans="1:15" x14ac:dyDescent="0.25">
      <c r="A26" s="93"/>
      <c r="B26" s="96"/>
      <c r="C26" s="100"/>
      <c r="D26" s="96"/>
      <c r="E26" s="96"/>
      <c r="F26" s="97"/>
      <c r="G26" s="98"/>
      <c r="H26" s="37">
        <f t="shared" si="0"/>
        <v>0</v>
      </c>
      <c r="I26" s="99">
        <f t="shared" si="1"/>
        <v>0</v>
      </c>
      <c r="J26" s="100"/>
      <c r="K26" s="183"/>
      <c r="L26" s="177"/>
      <c r="M26" s="177"/>
      <c r="N26" s="177"/>
      <c r="O26" s="178"/>
    </row>
    <row r="27" spans="1:15" x14ac:dyDescent="0.25">
      <c r="A27" s="93"/>
      <c r="B27" s="96"/>
      <c r="C27" s="100"/>
      <c r="D27" s="96"/>
      <c r="E27" s="96"/>
      <c r="F27" s="97"/>
      <c r="G27" s="98"/>
      <c r="H27" s="37">
        <f t="shared" si="0"/>
        <v>0</v>
      </c>
      <c r="I27" s="99">
        <f t="shared" si="1"/>
        <v>0</v>
      </c>
      <c r="J27" s="100"/>
      <c r="K27" s="183"/>
      <c r="L27" s="177"/>
      <c r="M27" s="177"/>
      <c r="N27" s="177"/>
      <c r="O27" s="178"/>
    </row>
    <row r="28" spans="1:15" x14ac:dyDescent="0.25">
      <c r="A28" s="93"/>
      <c r="B28" s="96"/>
      <c r="C28" s="100"/>
      <c r="D28" s="96"/>
      <c r="E28" s="96"/>
      <c r="F28" s="97"/>
      <c r="G28" s="98"/>
      <c r="H28" s="37">
        <f t="shared" si="0"/>
        <v>0</v>
      </c>
      <c r="I28" s="99">
        <f t="shared" si="1"/>
        <v>0</v>
      </c>
      <c r="J28" s="100"/>
      <c r="K28" s="183"/>
      <c r="L28" s="177"/>
      <c r="M28" s="177"/>
      <c r="N28" s="177"/>
      <c r="O28" s="178"/>
    </row>
    <row r="29" spans="1:15" x14ac:dyDescent="0.25">
      <c r="A29" s="93"/>
      <c r="B29" s="96"/>
      <c r="C29" s="100"/>
      <c r="D29" s="96"/>
      <c r="E29" s="96"/>
      <c r="F29" s="97"/>
      <c r="G29" s="98"/>
      <c r="H29" s="37">
        <f t="shared" si="0"/>
        <v>0</v>
      </c>
      <c r="I29" s="99">
        <f t="shared" si="1"/>
        <v>0</v>
      </c>
      <c r="J29" s="100"/>
      <c r="K29" s="183"/>
      <c r="L29" s="177"/>
      <c r="M29" s="177"/>
      <c r="N29" s="177"/>
      <c r="O29" s="178"/>
    </row>
    <row r="30" spans="1:15" x14ac:dyDescent="0.25">
      <c r="A30" s="93"/>
      <c r="B30" s="96"/>
      <c r="C30" s="100"/>
      <c r="D30" s="96"/>
      <c r="E30" s="96"/>
      <c r="F30" s="97"/>
      <c r="G30" s="98"/>
      <c r="H30" s="37">
        <f t="shared" si="0"/>
        <v>0</v>
      </c>
      <c r="I30" s="99">
        <f t="shared" si="1"/>
        <v>0</v>
      </c>
      <c r="J30" s="100"/>
      <c r="K30" s="183"/>
      <c r="L30" s="177"/>
      <c r="M30" s="177"/>
      <c r="N30" s="177"/>
      <c r="O30" s="178"/>
    </row>
    <row r="31" spans="1:15" x14ac:dyDescent="0.25">
      <c r="A31" s="93"/>
      <c r="B31" s="96"/>
      <c r="C31" s="100"/>
      <c r="D31" s="96"/>
      <c r="E31" s="96"/>
      <c r="F31" s="97"/>
      <c r="G31" s="98"/>
      <c r="H31" s="37">
        <f t="shared" si="0"/>
        <v>0</v>
      </c>
      <c r="I31" s="99">
        <f t="shared" si="1"/>
        <v>0</v>
      </c>
      <c r="J31" s="100"/>
      <c r="K31" s="183"/>
      <c r="L31" s="177"/>
      <c r="M31" s="177"/>
      <c r="N31" s="177"/>
      <c r="O31" s="178"/>
    </row>
    <row r="32" spans="1:15" x14ac:dyDescent="0.25">
      <c r="A32" s="93"/>
      <c r="B32" s="96"/>
      <c r="C32" s="100"/>
      <c r="D32" s="96"/>
      <c r="E32" s="96"/>
      <c r="F32" s="97"/>
      <c r="G32" s="98"/>
      <c r="H32" s="37">
        <f t="shared" si="0"/>
        <v>0</v>
      </c>
      <c r="I32" s="99">
        <f t="shared" si="1"/>
        <v>0</v>
      </c>
      <c r="J32" s="100"/>
      <c r="K32" s="183"/>
      <c r="L32" s="177"/>
      <c r="M32" s="177"/>
      <c r="N32" s="177"/>
      <c r="O32" s="185"/>
    </row>
    <row r="33" spans="1:15" x14ac:dyDescent="0.25">
      <c r="A33" s="93"/>
      <c r="B33" s="96"/>
      <c r="C33" s="100"/>
      <c r="D33" s="96"/>
      <c r="E33" s="96"/>
      <c r="F33" s="97"/>
      <c r="G33" s="98"/>
      <c r="H33" s="37">
        <f t="shared" si="0"/>
        <v>0</v>
      </c>
      <c r="I33" s="99">
        <f t="shared" si="1"/>
        <v>0</v>
      </c>
      <c r="J33" s="100"/>
      <c r="K33" s="183"/>
      <c r="L33" s="177"/>
      <c r="M33" s="177"/>
      <c r="N33" s="177"/>
      <c r="O33" s="185"/>
    </row>
    <row r="34" spans="1:15" x14ac:dyDescent="0.25">
      <c r="A34" s="93"/>
      <c r="B34" s="96"/>
      <c r="C34" s="100"/>
      <c r="D34" s="96"/>
      <c r="E34" s="96"/>
      <c r="F34" s="97"/>
      <c r="G34" s="98"/>
      <c r="H34" s="37">
        <f t="shared" si="0"/>
        <v>0</v>
      </c>
      <c r="I34" s="99">
        <f t="shared" si="1"/>
        <v>0</v>
      </c>
      <c r="J34" s="100"/>
      <c r="K34" s="183"/>
      <c r="L34" s="177"/>
      <c r="M34" s="177"/>
      <c r="N34" s="177"/>
      <c r="O34" s="185"/>
    </row>
    <row r="35" spans="1:15" x14ac:dyDescent="0.25">
      <c r="A35" s="93"/>
      <c r="B35" s="96"/>
      <c r="C35" s="100"/>
      <c r="D35" s="96"/>
      <c r="E35" s="96"/>
      <c r="F35" s="97"/>
      <c r="G35" s="98"/>
      <c r="H35" s="37">
        <f t="shared" si="0"/>
        <v>0</v>
      </c>
      <c r="I35" s="99">
        <f t="shared" si="1"/>
        <v>0</v>
      </c>
      <c r="J35" s="100"/>
      <c r="K35" s="183"/>
      <c r="L35" s="177"/>
      <c r="M35" s="177"/>
      <c r="N35" s="177"/>
      <c r="O35" s="185"/>
    </row>
    <row r="36" spans="1:15" x14ac:dyDescent="0.25">
      <c r="A36" s="93"/>
      <c r="B36" s="96"/>
      <c r="C36" s="100"/>
      <c r="D36" s="96"/>
      <c r="E36" s="96"/>
      <c r="F36" s="97"/>
      <c r="G36" s="98"/>
      <c r="H36" s="37">
        <f t="shared" si="0"/>
        <v>0</v>
      </c>
      <c r="I36" s="99">
        <f t="shared" si="1"/>
        <v>0</v>
      </c>
      <c r="J36" s="100"/>
      <c r="K36" s="183"/>
      <c r="L36" s="177"/>
      <c r="M36" s="177"/>
      <c r="N36" s="177"/>
      <c r="O36" s="185"/>
    </row>
    <row r="37" spans="1:15" x14ac:dyDescent="0.25">
      <c r="A37" s="93"/>
      <c r="B37" s="96"/>
      <c r="C37" s="100"/>
      <c r="D37" s="96"/>
      <c r="E37" s="96"/>
      <c r="F37" s="97"/>
      <c r="G37" s="98"/>
      <c r="H37" s="37">
        <f t="shared" si="0"/>
        <v>0</v>
      </c>
      <c r="I37" s="99">
        <f t="shared" si="1"/>
        <v>0</v>
      </c>
      <c r="J37" s="100"/>
      <c r="K37" s="183"/>
      <c r="L37" s="177"/>
      <c r="M37" s="177"/>
      <c r="N37" s="177"/>
      <c r="O37" s="185"/>
    </row>
    <row r="38" spans="1:15" x14ac:dyDescent="0.25">
      <c r="A38" s="93"/>
      <c r="B38" s="96"/>
      <c r="C38" s="100"/>
      <c r="D38" s="96"/>
      <c r="E38" s="96"/>
      <c r="F38" s="97"/>
      <c r="G38" s="98"/>
      <c r="H38" s="37">
        <f t="shared" si="0"/>
        <v>0</v>
      </c>
      <c r="I38" s="99">
        <f t="shared" si="1"/>
        <v>0</v>
      </c>
      <c r="J38" s="100"/>
      <c r="K38" s="183"/>
      <c r="L38" s="177"/>
      <c r="M38" s="177"/>
      <c r="N38" s="177"/>
      <c r="O38" s="185"/>
    </row>
    <row r="39" spans="1:15" x14ac:dyDescent="0.25">
      <c r="A39" s="93"/>
      <c r="B39" s="96"/>
      <c r="C39" s="100"/>
      <c r="D39" s="96"/>
      <c r="E39" s="96"/>
      <c r="F39" s="97"/>
      <c r="G39" s="98"/>
      <c r="H39" s="37">
        <f t="shared" si="0"/>
        <v>0</v>
      </c>
      <c r="I39" s="99">
        <f t="shared" si="1"/>
        <v>0</v>
      </c>
      <c r="J39" s="100"/>
      <c r="K39" s="183"/>
      <c r="L39" s="177"/>
      <c r="M39" s="177"/>
      <c r="N39" s="177"/>
      <c r="O39" s="185"/>
    </row>
    <row r="40" spans="1:15" x14ac:dyDescent="0.25">
      <c r="A40" s="93"/>
      <c r="B40" s="96"/>
      <c r="C40" s="100"/>
      <c r="D40" s="96"/>
      <c r="E40" s="96"/>
      <c r="F40" s="97"/>
      <c r="G40" s="98"/>
      <c r="H40" s="37">
        <f t="shared" si="0"/>
        <v>0</v>
      </c>
      <c r="I40" s="99">
        <f t="shared" si="1"/>
        <v>0</v>
      </c>
      <c r="J40" s="100"/>
      <c r="K40" s="183"/>
      <c r="L40" s="177"/>
      <c r="M40" s="177"/>
      <c r="N40" s="177"/>
      <c r="O40" s="185"/>
    </row>
    <row r="41" spans="1:15" ht="22.5" customHeight="1" x14ac:dyDescent="0.25">
      <c r="A41" s="101"/>
      <c r="B41" s="167" t="s">
        <v>55</v>
      </c>
      <c r="C41" s="167"/>
      <c r="D41" s="167"/>
      <c r="E41" s="168"/>
      <c r="F41" s="168"/>
      <c r="G41" s="102" t="s">
        <v>56</v>
      </c>
      <c r="H41" s="103">
        <f>SUM(H12:H40)</f>
        <v>0</v>
      </c>
      <c r="I41" s="103">
        <f>SUM(I12:I40)</f>
        <v>0</v>
      </c>
      <c r="J41" s="104"/>
      <c r="K41" s="183"/>
      <c r="L41" s="186"/>
      <c r="M41" s="186"/>
      <c r="N41" s="186"/>
      <c r="O41" s="186"/>
    </row>
    <row r="42" spans="1:15" ht="17.25" customHeight="1" x14ac:dyDescent="0.25">
      <c r="A42" s="49"/>
      <c r="B42" s="49"/>
      <c r="C42" s="49"/>
      <c r="D42" s="49"/>
      <c r="E42" s="49"/>
      <c r="F42" s="49"/>
      <c r="G42" s="49"/>
      <c r="H42" s="105"/>
      <c r="I42" s="106"/>
      <c r="J42" s="106"/>
      <c r="K42" s="187" t="s">
        <v>57</v>
      </c>
      <c r="L42" s="187" t="s">
        <v>58</v>
      </c>
      <c r="M42" s="187" t="s">
        <v>59</v>
      </c>
      <c r="N42" s="187" t="s">
        <v>60</v>
      </c>
      <c r="O42" s="187" t="s">
        <v>59</v>
      </c>
    </row>
    <row r="43" spans="1:15" ht="18" customHeight="1" x14ac:dyDescent="0.25">
      <c r="A43" s="67"/>
      <c r="B43" s="67"/>
      <c r="C43" s="67"/>
      <c r="D43" s="67"/>
      <c r="E43" s="169" t="s">
        <v>61</v>
      </c>
      <c r="F43" s="169"/>
      <c r="G43" s="169"/>
      <c r="H43" s="107">
        <f>H41</f>
        <v>0</v>
      </c>
      <c r="I43" s="108">
        <f>I41</f>
        <v>0</v>
      </c>
      <c r="J43" s="69"/>
      <c r="K43" s="188"/>
      <c r="L43" s="188"/>
      <c r="M43" s="189"/>
      <c r="N43" s="188"/>
      <c r="O43" s="189">
        <f>IF(OR(A48="SI",F48&gt;=G48),IF(D48&lt;6,$N$52,IF(D48&lt;11,$N$53,$N$54)),IF(D48&lt;6,$O$52,IF(D48&lt;11,$O$53,$O$54)))</f>
        <v>1</v>
      </c>
    </row>
    <row r="44" spans="1:15" ht="9" customHeight="1" x14ac:dyDescent="0.25">
      <c r="A44" s="49"/>
      <c r="B44" s="49"/>
      <c r="C44" s="49"/>
      <c r="D44" s="49"/>
      <c r="E44" s="49"/>
      <c r="F44" s="49"/>
      <c r="G44" s="49"/>
      <c r="H44" s="105"/>
      <c r="I44" s="105"/>
      <c r="J44" s="105"/>
      <c r="K44" s="190"/>
      <c r="L44" s="177"/>
      <c r="M44" s="177"/>
      <c r="N44" s="177"/>
      <c r="O44" s="191"/>
    </row>
    <row r="45" spans="1:15" ht="39" customHeight="1" x14ac:dyDescent="0.25">
      <c r="A45" s="170" t="s">
        <v>37</v>
      </c>
      <c r="B45" s="170"/>
      <c r="C45" s="170"/>
      <c r="D45" s="170"/>
      <c r="E45" s="170"/>
      <c r="F45" s="170"/>
      <c r="G45" s="170"/>
      <c r="H45" s="170"/>
      <c r="I45" s="170"/>
      <c r="J45" s="109"/>
      <c r="K45" s="192"/>
      <c r="L45" s="177"/>
      <c r="M45" s="177"/>
      <c r="N45" s="177"/>
      <c r="O45" s="191"/>
    </row>
    <row r="46" spans="1:15" ht="16.5" customHeight="1" x14ac:dyDescent="0.25">
      <c r="A46" s="110"/>
      <c r="B46" s="111"/>
      <c r="C46" s="111"/>
      <c r="D46" s="111"/>
      <c r="E46" s="111"/>
      <c r="F46" s="111"/>
      <c r="G46" s="111"/>
      <c r="H46" s="111"/>
      <c r="I46" s="111"/>
      <c r="J46" s="111"/>
      <c r="K46" s="193"/>
      <c r="L46" s="177"/>
      <c r="M46" s="177"/>
      <c r="N46" s="177"/>
      <c r="O46" s="191"/>
    </row>
    <row r="47" spans="1:15" ht="33" customHeight="1" x14ac:dyDescent="0.3">
      <c r="A47" s="112" t="s">
        <v>62</v>
      </c>
      <c r="B47" s="113" t="s">
        <v>63</v>
      </c>
      <c r="C47" s="113" t="s">
        <v>64</v>
      </c>
      <c r="D47" s="113" t="s">
        <v>65</v>
      </c>
      <c r="E47" s="146" t="s">
        <v>104</v>
      </c>
      <c r="F47" s="147" t="s">
        <v>105</v>
      </c>
      <c r="G47" s="113" t="s">
        <v>66</v>
      </c>
      <c r="H47"/>
      <c r="K47" s="194"/>
      <c r="O47" s="194"/>
    </row>
    <row r="48" spans="1:15" ht="33" customHeight="1" x14ac:dyDescent="0.3">
      <c r="A48" s="114" t="s">
        <v>67</v>
      </c>
      <c r="B48" s="115"/>
      <c r="C48" s="115"/>
      <c r="D48" s="116">
        <f>DAYS360(B48,C48)/360</f>
        <v>0</v>
      </c>
      <c r="E48" s="148"/>
      <c r="F48" s="148"/>
      <c r="G48" s="113">
        <f>INT(E48/2)</f>
        <v>0</v>
      </c>
      <c r="H48"/>
      <c r="K48" s="194"/>
      <c r="O48" s="194"/>
    </row>
    <row r="49" spans="1:15" ht="14.25" customHeight="1" x14ac:dyDescent="0.25">
      <c r="A49" s="117"/>
      <c r="B49" s="117"/>
      <c r="C49" s="118"/>
      <c r="D49" s="118"/>
      <c r="E49" s="171" t="s">
        <v>106</v>
      </c>
      <c r="F49" s="172"/>
      <c r="G49" s="119"/>
      <c r="H49" s="120"/>
      <c r="I49" s="121"/>
      <c r="J49" s="121"/>
      <c r="K49" s="188"/>
      <c r="L49" s="188"/>
      <c r="M49" s="189"/>
      <c r="N49" s="188"/>
      <c r="O49" s="189"/>
    </row>
    <row r="50" spans="1:15" ht="18.75" customHeight="1" x14ac:dyDescent="0.25">
      <c r="A50" s="122"/>
      <c r="B50" s="122"/>
      <c r="C50" s="122"/>
      <c r="D50" s="123"/>
      <c r="E50" s="123"/>
      <c r="F50" s="123"/>
      <c r="G50" s="123"/>
      <c r="H50" s="123"/>
      <c r="I50" s="123"/>
      <c r="J50" s="123"/>
      <c r="K50" s="195"/>
      <c r="L50" s="195"/>
      <c r="M50" s="196" t="s">
        <v>68</v>
      </c>
      <c r="N50" s="196"/>
      <c r="O50" s="196"/>
    </row>
    <row r="51" spans="1:15" ht="18.75" customHeight="1" x14ac:dyDescent="0.25">
      <c r="A51" s="122"/>
      <c r="B51" s="122"/>
      <c r="C51" s="122"/>
      <c r="D51" s="123"/>
      <c r="E51" s="123"/>
      <c r="F51" s="123"/>
      <c r="G51" s="123"/>
      <c r="H51" s="123"/>
      <c r="I51" s="123"/>
      <c r="J51" s="123"/>
      <c r="K51" s="195"/>
      <c r="L51" s="195"/>
      <c r="M51" s="197" t="s">
        <v>65</v>
      </c>
      <c r="N51" s="197" t="s">
        <v>69</v>
      </c>
      <c r="O51" s="197" t="s">
        <v>70</v>
      </c>
    </row>
    <row r="52" spans="1:15" ht="18.75" customHeight="1" x14ac:dyDescent="0.25">
      <c r="A52" s="122"/>
      <c r="B52" s="122"/>
      <c r="C52" s="122"/>
      <c r="D52" s="164" t="s">
        <v>38</v>
      </c>
      <c r="E52" s="164"/>
      <c r="F52" s="123"/>
      <c r="G52" s="123"/>
      <c r="H52" s="123"/>
      <c r="I52" s="123"/>
      <c r="J52" s="123"/>
      <c r="K52" s="195"/>
      <c r="L52" s="195"/>
      <c r="M52" s="197">
        <v>5</v>
      </c>
      <c r="N52" s="198">
        <v>1</v>
      </c>
      <c r="O52" s="198">
        <v>0.8</v>
      </c>
    </row>
    <row r="53" spans="1:15" ht="18.75" customHeight="1" x14ac:dyDescent="0.25">
      <c r="A53" s="122"/>
      <c r="B53" s="122"/>
      <c r="C53" s="122"/>
      <c r="D53" s="165"/>
      <c r="E53" s="165"/>
      <c r="F53" s="123"/>
      <c r="G53" s="123"/>
      <c r="H53" s="123"/>
      <c r="I53" s="123"/>
      <c r="J53" s="123"/>
      <c r="K53" s="195"/>
      <c r="L53" s="195"/>
      <c r="M53" s="197" t="s">
        <v>71</v>
      </c>
      <c r="N53" s="198">
        <v>0.9</v>
      </c>
      <c r="O53" s="198">
        <v>0.75</v>
      </c>
    </row>
    <row r="54" spans="1:15" ht="45" customHeight="1" x14ac:dyDescent="0.25">
      <c r="A54" s="122"/>
      <c r="B54" s="122"/>
      <c r="C54" s="122"/>
      <c r="D54" s="166" t="s">
        <v>39</v>
      </c>
      <c r="E54" s="166"/>
      <c r="F54" s="123"/>
      <c r="G54" s="123"/>
      <c r="H54" s="123"/>
      <c r="I54" s="123"/>
      <c r="J54" s="123"/>
      <c r="K54" s="195"/>
      <c r="L54" s="195"/>
      <c r="M54" s="197">
        <v>11</v>
      </c>
      <c r="N54" s="198">
        <v>0.8</v>
      </c>
      <c r="O54" s="198">
        <v>0.65</v>
      </c>
    </row>
  </sheetData>
  <sheetProtection algorithmName="SHA-512" hashValue="nOErd+csnJR/LXMTHshMtxpGC5O8bbci35Yisdqw7+6tZXJw2UuTyKRHrYBoEkU1yOvgeFfK5BKNxmuJY5sXEg==" saltValue="sHP8SGH15UQrJUfijds+8A==" spinCount="100000" sheet="1" objects="1" scenarios="1"/>
  <mergeCells count="15">
    <mergeCell ref="A1:C1"/>
    <mergeCell ref="D1:J1"/>
    <mergeCell ref="G4:J4"/>
    <mergeCell ref="E5:J5"/>
    <mergeCell ref="E6:J6"/>
    <mergeCell ref="M50:O50"/>
    <mergeCell ref="D52:E52"/>
    <mergeCell ref="D53:E53"/>
    <mergeCell ref="D54:E54"/>
    <mergeCell ref="E7:J7"/>
    <mergeCell ref="B41:D41"/>
    <mergeCell ref="E41:F41"/>
    <mergeCell ref="E43:G43"/>
    <mergeCell ref="A45:I45"/>
    <mergeCell ref="E49:F49"/>
  </mergeCells>
  <pageMargins left="0.70833333333333304" right="0.70833333333333304" top="0.35416666666666702" bottom="0.15763888888888899" header="0.511811023622047" footer="0.511811023622047"/>
  <pageSetup paperSize="9" fitToHeight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desplegables!$C$2:$C$5</xm:f>
          </x14:formula1>
          <x14:formula2>
            <xm:f>0</xm:f>
          </x14:formula2>
          <xm:sqref>A12:A40</xm:sqref>
        </x14:dataValidation>
        <x14:dataValidation type="list" allowBlank="1" showInputMessage="1" showErrorMessage="1" xr:uid="{00000000-0002-0000-0100-000001000000}">
          <x14:formula1>
            <xm:f>desplegables!$C$13:$C$15</xm:f>
          </x14:formula1>
          <xm:sqref>A48</xm:sqref>
        </x14:dataValidation>
        <x14:dataValidation type="list" allowBlank="1" showInputMessage="1" showErrorMessage="1" xr:uid="{00000000-0002-0000-0100-000002000000}">
          <x14:formula1>
            <xm:f>desplegables!$G$3:$G$7</xm:f>
          </x14:formula1>
          <x14:formula2>
            <xm:f>0</xm:f>
          </x14:formula2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opLeftCell="C1" zoomScaleNormal="100" workbookViewId="0">
      <selection activeCell="G3" sqref="G3"/>
    </sheetView>
  </sheetViews>
  <sheetFormatPr baseColWidth="10" defaultColWidth="11.42578125" defaultRowHeight="15" customHeight="1" x14ac:dyDescent="0.25"/>
  <cols>
    <col min="1" max="1" width="20" customWidth="1"/>
    <col min="2" max="2" width="23" customWidth="1"/>
    <col min="3" max="3" width="18" customWidth="1"/>
    <col min="4" max="4" width="67.28515625" customWidth="1"/>
    <col min="5" max="5" width="7.5703125" customWidth="1"/>
    <col min="6" max="6" width="44" customWidth="1"/>
  </cols>
  <sheetData>
    <row r="1" spans="1:7" ht="16.5" x14ac:dyDescent="0.3">
      <c r="A1" s="124" t="s">
        <v>72</v>
      </c>
      <c r="B1" s="124" t="s">
        <v>73</v>
      </c>
      <c r="C1" s="125" t="s">
        <v>73</v>
      </c>
      <c r="D1" s="126" t="s">
        <v>74</v>
      </c>
      <c r="E1" s="127" t="s">
        <v>75</v>
      </c>
      <c r="F1" s="128"/>
      <c r="G1" s="125" t="s">
        <v>76</v>
      </c>
    </row>
    <row r="2" spans="1:7" ht="16.5" x14ac:dyDescent="0.3">
      <c r="A2" s="129" t="s">
        <v>77</v>
      </c>
      <c r="B2" s="129"/>
      <c r="C2" s="129"/>
      <c r="D2" s="130" t="s">
        <v>78</v>
      </c>
      <c r="E2" s="131" t="s">
        <v>79</v>
      </c>
      <c r="F2" s="132"/>
      <c r="G2" s="133" t="s">
        <v>80</v>
      </c>
    </row>
    <row r="3" spans="1:7" ht="16.5" x14ac:dyDescent="0.3">
      <c r="A3" s="134" t="s">
        <v>81</v>
      </c>
      <c r="B3" s="129" t="s">
        <v>82</v>
      </c>
      <c r="C3" s="129" t="s">
        <v>82</v>
      </c>
      <c r="D3" s="135" t="s">
        <v>83</v>
      </c>
      <c r="E3" s="136" t="s">
        <v>84</v>
      </c>
      <c r="F3" s="135" t="s">
        <v>85</v>
      </c>
      <c r="G3" t="s">
        <v>43</v>
      </c>
    </row>
    <row r="4" spans="1:7" ht="16.5" x14ac:dyDescent="0.3">
      <c r="A4" s="2"/>
      <c r="B4" s="129" t="s">
        <v>86</v>
      </c>
      <c r="C4" s="129" t="s">
        <v>86</v>
      </c>
      <c r="D4" s="135" t="s">
        <v>87</v>
      </c>
      <c r="E4" s="136" t="s">
        <v>88</v>
      </c>
      <c r="F4" s="135" t="s">
        <v>5</v>
      </c>
      <c r="G4" s="137" t="s">
        <v>89</v>
      </c>
    </row>
    <row r="5" spans="1:7" ht="16.5" x14ac:dyDescent="0.3">
      <c r="A5" s="138" t="s">
        <v>90</v>
      </c>
      <c r="B5" s="129" t="s">
        <v>91</v>
      </c>
      <c r="C5" s="129" t="s">
        <v>91</v>
      </c>
      <c r="D5" s="139" t="s">
        <v>92</v>
      </c>
      <c r="E5" s="140" t="s">
        <v>93</v>
      </c>
      <c r="F5" s="141" t="s">
        <v>5</v>
      </c>
      <c r="G5" s="142" t="s">
        <v>94</v>
      </c>
    </row>
    <row r="6" spans="1:7" ht="16.5" x14ac:dyDescent="0.3">
      <c r="A6" s="129" t="s">
        <v>95</v>
      </c>
      <c r="B6" s="129" t="s">
        <v>96</v>
      </c>
      <c r="C6" s="129" t="s">
        <v>96</v>
      </c>
      <c r="D6" s="2"/>
      <c r="E6" s="2"/>
      <c r="G6" s="137" t="s">
        <v>97</v>
      </c>
    </row>
    <row r="7" spans="1:7" ht="16.5" x14ac:dyDescent="0.3">
      <c r="A7" s="134" t="s">
        <v>98</v>
      </c>
      <c r="B7" s="134" t="s">
        <v>99</v>
      </c>
      <c r="C7" s="134" t="s">
        <v>99</v>
      </c>
      <c r="D7" s="2"/>
      <c r="E7" s="2"/>
      <c r="G7" s="143" t="s">
        <v>100</v>
      </c>
    </row>
    <row r="8" spans="1:7" ht="16.5" x14ac:dyDescent="0.3">
      <c r="D8" s="2"/>
      <c r="E8" s="2"/>
      <c r="G8" s="137" t="s">
        <v>101</v>
      </c>
    </row>
    <row r="9" spans="1:7" ht="81" x14ac:dyDescent="0.25">
      <c r="B9" s="144" t="s">
        <v>102</v>
      </c>
      <c r="C9" s="144" t="s">
        <v>102</v>
      </c>
    </row>
    <row r="12" spans="1:7" ht="16.5" x14ac:dyDescent="0.3">
      <c r="C12" s="145" t="s">
        <v>72</v>
      </c>
    </row>
    <row r="13" spans="1:7" x14ac:dyDescent="0.25">
      <c r="C13" t="s">
        <v>67</v>
      </c>
    </row>
    <row r="14" spans="1:7" ht="16.5" x14ac:dyDescent="0.3">
      <c r="C14" s="2" t="s">
        <v>81</v>
      </c>
    </row>
    <row r="15" spans="1:7" ht="16.5" x14ac:dyDescent="0.3">
      <c r="C15" s="2" t="s">
        <v>77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Contrat.persoal direccion</vt:lpstr>
      <vt:lpstr>FACTURAS</vt:lpstr>
      <vt:lpstr>desplegables</vt:lpstr>
      <vt:lpstr>'Contrat.persoal direccion'!Área_de_impresión</vt:lpstr>
      <vt:lpstr>FACTURAS!Área_de_impresión</vt:lpstr>
      <vt:lpstr>'Contrat.persoal direccion'!SUBCEE_Datos1</vt:lpstr>
      <vt:lpstr>FACTURAS!SUBCEE_Datos2</vt:lpstr>
      <vt:lpstr>FACTURAS!SUBCEE_Datos3</vt:lpstr>
      <vt:lpstr>'Contrat.persoal direccion'!SUBCEE_DatosTotales1</vt:lpstr>
      <vt:lpstr>FACTURAS!SUBCEE_DatosTotales2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Panchi García Cao</dc:creator>
  <dc:description/>
  <cp:lastModifiedBy>Usuario de Windows</cp:lastModifiedBy>
  <cp:revision>14</cp:revision>
  <cp:lastPrinted>2025-03-24T21:05:17Z</cp:lastPrinted>
  <dcterms:created xsi:type="dcterms:W3CDTF">2018-12-11T15:54:14Z</dcterms:created>
  <dcterms:modified xsi:type="dcterms:W3CDTF">2025-06-02T07:10:10Z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