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__ORDES\Ordes 2025\_modelos web 2025 cee\"/>
    </mc:Choice>
  </mc:AlternateContent>
  <xr:revisionPtr revIDLastSave="0" documentId="13_ncr:1_{BB5A055F-4459-47D4-9AF7-359A1CF52588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TR356A 2025" sheetId="1" r:id="rId1"/>
    <sheet name="OBSERVACIONS" sheetId="2" state="hidden" r:id="rId2"/>
  </sheets>
  <definedNames>
    <definedName name="_xlnm.Print_Titles" localSheetId="0">'TR356A 2025'!$7:$9</definedName>
  </definedNames>
  <calcPr calcId="191029" iterateDelta="1E-4"/>
</workbook>
</file>

<file path=xl/calcChain.xml><?xml version="1.0" encoding="utf-8"?>
<calcChain xmlns="http://schemas.openxmlformats.org/spreadsheetml/2006/main">
  <c r="M10" i="1" l="1"/>
  <c r="L10" i="1"/>
  <c r="T10" i="1"/>
  <c r="V10" i="1" s="1"/>
  <c r="Q11" i="1" l="1"/>
  <c r="Q12" i="1"/>
  <c r="U12" i="1" s="1"/>
  <c r="Q13" i="1"/>
  <c r="T13" i="1" s="1"/>
  <c r="Q14" i="1"/>
  <c r="Q15" i="1"/>
  <c r="Q16" i="1"/>
  <c r="Q17" i="1"/>
  <c r="U17" i="1" s="1"/>
  <c r="Q18" i="1"/>
  <c r="Q19" i="1"/>
  <c r="T19" i="1" s="1"/>
  <c r="Q20" i="1"/>
  <c r="Q21" i="1"/>
  <c r="Q22" i="1"/>
  <c r="Q23" i="1"/>
  <c r="T23" i="1" s="1"/>
  <c r="Q24" i="1"/>
  <c r="Q25" i="1"/>
  <c r="T25" i="1" s="1"/>
  <c r="Q26" i="1"/>
  <c r="T26" i="1" s="1"/>
  <c r="Q27" i="1"/>
  <c r="T27" i="1" s="1"/>
  <c r="Q28" i="1"/>
  <c r="Q29" i="1"/>
  <c r="T29" i="1" s="1"/>
  <c r="Q30" i="1"/>
  <c r="Q31" i="1"/>
  <c r="U31" i="1" s="1"/>
  <c r="Q10" i="1"/>
  <c r="I29" i="1"/>
  <c r="L29" i="1" s="1"/>
  <c r="M29" i="1"/>
  <c r="I28" i="1"/>
  <c r="L28" i="1" s="1"/>
  <c r="M28" i="1"/>
  <c r="T28" i="1"/>
  <c r="U28" i="1"/>
  <c r="I27" i="1"/>
  <c r="M27" i="1" s="1"/>
  <c r="I26" i="1"/>
  <c r="L26" i="1" s="1"/>
  <c r="M26" i="1"/>
  <c r="U26" i="1"/>
  <c r="I25" i="1"/>
  <c r="L25" i="1"/>
  <c r="M25" i="1"/>
  <c r="U25" i="1"/>
  <c r="I24" i="1"/>
  <c r="M24" i="1" s="1"/>
  <c r="L24" i="1"/>
  <c r="T24" i="1"/>
  <c r="U24" i="1"/>
  <c r="I23" i="1"/>
  <c r="L23" i="1" s="1"/>
  <c r="M23" i="1"/>
  <c r="T11" i="1"/>
  <c r="U11" i="1"/>
  <c r="T12" i="1"/>
  <c r="T14" i="1"/>
  <c r="U14" i="1"/>
  <c r="T15" i="1"/>
  <c r="U15" i="1"/>
  <c r="T16" i="1"/>
  <c r="U16" i="1"/>
  <c r="T18" i="1"/>
  <c r="U18" i="1"/>
  <c r="U19" i="1"/>
  <c r="T20" i="1"/>
  <c r="U20" i="1"/>
  <c r="T21" i="1"/>
  <c r="U21" i="1"/>
  <c r="T22" i="1"/>
  <c r="U22" i="1"/>
  <c r="T30" i="1"/>
  <c r="U30" i="1"/>
  <c r="T31" i="1"/>
  <c r="I10" i="1"/>
  <c r="I11" i="1"/>
  <c r="L11" i="1" s="1"/>
  <c r="I12" i="1"/>
  <c r="M12" i="1" s="1"/>
  <c r="L12" i="1"/>
  <c r="I13" i="1"/>
  <c r="L13" i="1" s="1"/>
  <c r="I14" i="1"/>
  <c r="M14" i="1" s="1"/>
  <c r="L14" i="1"/>
  <c r="I15" i="1"/>
  <c r="M15" i="1" s="1"/>
  <c r="L15" i="1"/>
  <c r="I16" i="1"/>
  <c r="L16" i="1" s="1"/>
  <c r="M16" i="1"/>
  <c r="I17" i="1"/>
  <c r="L17" i="1" s="1"/>
  <c r="I18" i="1"/>
  <c r="M18" i="1" s="1"/>
  <c r="L18" i="1"/>
  <c r="I19" i="1"/>
  <c r="L19" i="1" s="1"/>
  <c r="I20" i="1"/>
  <c r="M20" i="1" s="1"/>
  <c r="L20" i="1"/>
  <c r="I21" i="1"/>
  <c r="M21" i="1" s="1"/>
  <c r="L21" i="1"/>
  <c r="I22" i="1"/>
  <c r="L22" i="1" s="1"/>
  <c r="M22" i="1"/>
  <c r="I30" i="1"/>
  <c r="M30" i="1" s="1"/>
  <c r="L30" i="1"/>
  <c r="I31" i="1"/>
  <c r="L31" i="1" s="1"/>
  <c r="V25" i="1" l="1"/>
  <c r="U10" i="1"/>
  <c r="N10" i="1"/>
  <c r="V21" i="1"/>
  <c r="V19" i="1"/>
  <c r="N14" i="1"/>
  <c r="V28" i="1"/>
  <c r="V11" i="1"/>
  <c r="V18" i="1"/>
  <c r="V30" i="1"/>
  <c r="V15" i="1"/>
  <c r="T17" i="1"/>
  <c r="V17" i="1" s="1"/>
  <c r="V14" i="1"/>
  <c r="N26" i="1"/>
  <c r="N29" i="1"/>
  <c r="U27" i="1"/>
  <c r="V27" i="1" s="1"/>
  <c r="N21" i="1"/>
  <c r="W21" i="1" s="1"/>
  <c r="V31" i="1"/>
  <c r="N18" i="1"/>
  <c r="V20" i="1"/>
  <c r="U13" i="1"/>
  <c r="V13" i="1" s="1"/>
  <c r="N16" i="1"/>
  <c r="M31" i="1"/>
  <c r="N31" i="1" s="1"/>
  <c r="N12" i="1"/>
  <c r="U29" i="1"/>
  <c r="V29" i="1" s="1"/>
  <c r="N23" i="1"/>
  <c r="N30" i="1"/>
  <c r="V24" i="1"/>
  <c r="N22" i="1"/>
  <c r="L27" i="1"/>
  <c r="N27" i="1" s="1"/>
  <c r="V12" i="1"/>
  <c r="V26" i="1"/>
  <c r="N15" i="1"/>
  <c r="V22" i="1"/>
  <c r="V16" i="1"/>
  <c r="N25" i="1"/>
  <c r="W25" i="1" s="1"/>
  <c r="U23" i="1"/>
  <c r="V23" i="1" s="1"/>
  <c r="N28" i="1"/>
  <c r="N24" i="1"/>
  <c r="N20" i="1"/>
  <c r="M11" i="1"/>
  <c r="N11" i="1" s="1"/>
  <c r="M13" i="1"/>
  <c r="N13" i="1" s="1"/>
  <c r="M17" i="1"/>
  <c r="N17" i="1" s="1"/>
  <c r="M19" i="1"/>
  <c r="N19" i="1" s="1"/>
  <c r="W13" i="1" l="1"/>
  <c r="W19" i="1"/>
  <c r="W17" i="1"/>
  <c r="W15" i="1"/>
  <c r="W27" i="1"/>
  <c r="W31" i="1"/>
  <c r="W10" i="1"/>
  <c r="W14" i="1"/>
  <c r="W12" i="1"/>
  <c r="W22" i="1"/>
  <c r="W30" i="1"/>
  <c r="W26" i="1"/>
  <c r="V32" i="1"/>
  <c r="W18" i="1"/>
  <c r="W20" i="1"/>
  <c r="W28" i="1"/>
  <c r="W29" i="1"/>
  <c r="W23" i="1"/>
  <c r="W16" i="1"/>
  <c r="W24" i="1"/>
  <c r="W11" i="1"/>
  <c r="N32" i="1"/>
  <c r="W32" i="1" l="1"/>
</calcChain>
</file>

<file path=xl/sharedStrings.xml><?xml version="1.0" encoding="utf-8"?>
<sst xmlns="http://schemas.openxmlformats.org/spreadsheetml/2006/main" count="86" uniqueCount="77">
  <si>
    <t>(1)</t>
  </si>
  <si>
    <t>OBSERVACÍÓNS:</t>
  </si>
  <si>
    <t>(2)</t>
  </si>
  <si>
    <t>(3)</t>
  </si>
  <si>
    <t>(4)</t>
  </si>
  <si>
    <t>(5)</t>
  </si>
  <si>
    <t>(6)</t>
  </si>
  <si>
    <t>(7)</t>
  </si>
  <si>
    <t>(8)</t>
  </si>
  <si>
    <t>INICIO</t>
  </si>
  <si>
    <t>FIN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</si>
  <si>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</si>
  <si>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</si>
  <si>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</si>
  <si>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</si>
  <si>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</si>
  <si>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</si>
  <si>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</si>
  <si>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</si>
  <si>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</si>
  <si>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</si>
  <si>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</si>
  <si>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</si>
  <si>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r>
      <rPr>
        <b/>
        <sz val="9"/>
        <color rgb="FF000000"/>
        <rFont val="Arial Narrow"/>
        <family val="2"/>
      </rPr>
      <t>ACOSTA HERNANDEZ VALENTINA</t>
    </r>
    <r>
      <rPr>
        <sz val="9"/>
        <color rgb="FF000000"/>
        <rFont val="Arial Narrow"/>
        <family val="2"/>
      </rPr>
      <t xml:space="preserve"> , as variacións das xornadas que constan na resolución de concesión son as que constan no informe de vida laboral da traballadora a 13/05/2019.Así mesmo os períodos de contratación polos que se concede a subvención son os solicitados pola entidade.  Estos extremos serán obxecto de comprobación,a posteriori, a efectos de xustificación da subvención concedida. </t>
    </r>
  </si>
  <si>
    <r>
      <rPr>
        <b/>
        <sz val="9"/>
        <color rgb="FF000000"/>
        <rFont val="Arial Narrow"/>
        <family val="2"/>
      </rPr>
      <t>VEIGA VAAMONDE, ANA MARÍA</t>
    </r>
    <r>
      <rPr>
        <sz val="9"/>
        <color rgb="FF000000"/>
        <rFont val="Arial Narrow"/>
        <family val="2"/>
      </rPr>
      <t xml:space="preserve"> , as variacións das xornadas que constan na resolución de concesión son as que constan no informe de vida laboral da traballadora a 13/05/2019.Así mesmo os períodos de contratación polos que se concede a subvención son os solicitados pola entidade.  Estos extremos serán obxecto de comprobación, a posteriori ,a efectos de xustificación da subvención concedida. </t>
    </r>
  </si>
  <si>
    <r>
      <rPr>
        <b/>
        <sz val="9"/>
        <color rgb="FF000000"/>
        <rFont val="Arial Narrow"/>
        <family val="2"/>
      </rPr>
      <t>ALONSO SANTOS MARGARITA: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</t>
    </r>
    <r>
      <rPr>
        <b/>
        <sz val="9"/>
        <color rgb="FF000000"/>
        <rFont val="Arial Narrow"/>
        <family val="2"/>
      </rPr>
      <t xml:space="preserve"> 12/06/2019</t>
    </r>
    <r>
      <rPr>
        <sz val="9"/>
        <color rgb="FF000000"/>
        <rFont val="Arial Narrow"/>
        <family val="2"/>
      </rPr>
      <t xml:space="preserve">. A entidade solicita  a axuda salarial ata o </t>
    </r>
    <r>
      <rPr>
        <b/>
        <sz val="9"/>
        <color rgb="FF000000"/>
        <rFont val="Arial Narrow"/>
        <family val="2"/>
      </rPr>
      <t>30/09/2019</t>
    </r>
    <r>
      <rPr>
        <sz val="9"/>
        <color rgb="FF000000"/>
        <rFont val="Arial Narrow"/>
        <family val="2"/>
      </rPr>
      <t>. Asi mesmo as variacións das xornadas que constan na resolución de concesión son as que constan no informe de vida laboral da traballadora a20/05/2019.Estos extremo serán,  obxecto de comprobación, a posteriori, a efectos de xustificación da resolución concedida á entidade.</t>
    </r>
  </si>
  <si>
    <r>
      <rPr>
        <b/>
        <sz val="9"/>
        <color rgb="FF000000"/>
        <rFont val="Arial Narrow"/>
        <family val="2"/>
      </rPr>
      <t>LORI GONZÁLEZ VALERÍA ARACELI: Fi</t>
    </r>
    <r>
      <rPr>
        <sz val="9"/>
        <color rgb="FF000000"/>
        <rFont val="Arial Narrow"/>
        <family val="2"/>
      </rPr>
      <t xml:space="preserve">naliza o contrato coa EIL o </t>
    </r>
    <r>
      <rPr>
        <b/>
        <sz val="9"/>
        <color rgb="FF000000"/>
        <rFont val="Arial Narrow"/>
        <family val="2"/>
      </rPr>
      <t>21/03/2019</t>
    </r>
    <r>
      <rPr>
        <sz val="9"/>
        <color rgb="FF000000"/>
        <rFont val="Arial Narrow"/>
        <family val="2"/>
      </rPr>
      <t>. A entidade solicita a subvención polos custos salariais do 01/10/2018 ata a data de finalización do contrato.</t>
    </r>
  </si>
  <si>
    <r>
      <rPr>
        <b/>
        <sz val="9"/>
        <color rgb="FF000000"/>
        <rFont val="Arial Narrow"/>
        <family val="2"/>
      </rPr>
      <t>PAZ IGLESIAS, ÁLVARO DAMIAN: Fi</t>
    </r>
    <r>
      <rPr>
        <sz val="9"/>
        <color rgb="FF000000"/>
        <rFont val="Arial Narrow"/>
        <family val="2"/>
      </rPr>
      <t xml:space="preserve">naliza o contrato coa EIL o </t>
    </r>
    <r>
      <rPr>
        <b/>
        <sz val="9"/>
        <color rgb="FF000000"/>
        <rFont val="Arial Narrow"/>
        <family val="2"/>
      </rPr>
      <t>15/01/2019</t>
    </r>
    <r>
      <rPr>
        <sz val="9"/>
        <color rgb="FF000000"/>
        <rFont val="Arial Narrow"/>
        <family val="2"/>
      </rPr>
      <t>. A entidade solicita a subvención polos custos salariais do 01/10/2018 ata a data de finalización do contrato.</t>
    </r>
  </si>
  <si>
    <r>
      <rPr>
        <b/>
        <sz val="9"/>
        <color rgb="FF000000"/>
        <rFont val="Arial Narrow"/>
        <family val="2"/>
      </rPr>
      <t>HYMINO LOPEZ , SANDRA REGINAI: Fi</t>
    </r>
    <r>
      <rPr>
        <sz val="9"/>
        <color rgb="FF000000"/>
        <rFont val="Arial Narrow"/>
        <family val="2"/>
      </rPr>
      <t xml:space="preserve">naliza o contrato coa EIL o </t>
    </r>
    <r>
      <rPr>
        <b/>
        <sz val="9"/>
        <color rgb="FF000000"/>
        <rFont val="Arial Narrow"/>
        <family val="2"/>
      </rPr>
      <t>13/02/2019</t>
    </r>
    <r>
      <rPr>
        <sz val="9"/>
        <color rgb="FF000000"/>
        <rFont val="Arial Narrow"/>
        <family val="2"/>
      </rPr>
      <t>. A entidade solicita a subvención polos custos salariais do 01/10/2018 ata a data de finalización do contrato.</t>
    </r>
  </si>
  <si>
    <r>
      <rPr>
        <b/>
        <sz val="9"/>
        <color rgb="FF000000"/>
        <rFont val="Arial Narrow"/>
        <family val="2"/>
      </rPr>
      <t>JIMÉNEZ JIMÉNEZ, MERCEDES: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 </t>
    </r>
    <r>
      <rPr>
        <b/>
        <sz val="9"/>
        <color rgb="FF000000"/>
        <rFont val="Arial Narrow"/>
        <family val="2"/>
      </rPr>
      <t>12/05/2019</t>
    </r>
    <r>
      <rPr>
        <sz val="9"/>
        <color rgb="FF000000"/>
        <rFont val="Arial Narrow"/>
        <family val="2"/>
      </rPr>
      <t xml:space="preserve">. A entidade solicita  a axuda salarial ata o </t>
    </r>
    <r>
      <rPr>
        <b/>
        <sz val="9"/>
        <color rgb="FF000000"/>
        <rFont val="Arial Narrow"/>
        <family val="2"/>
      </rPr>
      <t>01/01/2019</t>
    </r>
  </si>
  <si>
    <r>
      <rPr>
        <b/>
        <sz val="9"/>
        <color rgb="FF000000"/>
        <rFont val="Arial Narrow"/>
        <family val="2"/>
      </rPr>
      <t>JIMÉNEZ JIMÉNEZ GERSON: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 </t>
    </r>
    <r>
      <rPr>
        <b/>
        <sz val="9"/>
        <color rgb="FF000000"/>
        <rFont val="Arial Narrow"/>
        <family val="2"/>
      </rPr>
      <t>10/09/2019</t>
    </r>
    <r>
      <rPr>
        <sz val="9"/>
        <color rgb="FF000000"/>
        <rFont val="Arial Narrow"/>
        <family val="2"/>
      </rPr>
      <t xml:space="preserve">. A entidade solicita  a axuda salarial ata o </t>
    </r>
    <r>
      <rPr>
        <b/>
        <sz val="9"/>
        <color rgb="FF000000"/>
        <rFont val="Arial Narrow"/>
        <family val="2"/>
      </rPr>
      <t>30/09/2019. A formalización da prorroga do contrato  pola EI, ata a data solicitada  será obxecto de comprobación, a posteriori , a efectos de xustificación da subvención concedida .</t>
    </r>
  </si>
  <si>
    <r>
      <rPr>
        <b/>
        <sz val="9"/>
        <color rgb="FF000000"/>
        <rFont val="Arial Narrow"/>
        <family val="2"/>
      </rPr>
      <t>RODRÍGUEZ PÉREZ, M MONTSERRAT: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 </t>
    </r>
    <r>
      <rPr>
        <b/>
        <sz val="9"/>
        <color rgb="FF000000"/>
        <rFont val="Arial Narrow"/>
        <family val="2"/>
      </rPr>
      <t>14/07/2019</t>
    </r>
    <r>
      <rPr>
        <sz val="9"/>
        <color rgb="FF000000"/>
        <rFont val="Arial Narrow"/>
        <family val="2"/>
      </rPr>
      <t xml:space="preserve">. A entidade solicita  a axuda salarial ata o </t>
    </r>
    <r>
      <rPr>
        <b/>
        <sz val="9"/>
        <color rgb="FF000000"/>
        <rFont val="Arial Narrow"/>
        <family val="2"/>
      </rPr>
      <t xml:space="preserve">30/09/2019. </t>
    </r>
    <r>
      <rPr>
        <sz val="9"/>
        <color rgb="FF000000"/>
        <rFont val="Arial Narrow"/>
        <family val="2"/>
      </rPr>
      <t xml:space="preserve"> A formalización da prorroga do contrato  pola EI, ata a data solicitada  será obxecto de comprobación, a posteriori , a efectos de xustificación da subvención concedida .</t>
    </r>
  </si>
  <si>
    <r>
      <rPr>
        <b/>
        <sz val="9"/>
        <color rgb="FF000000"/>
        <rFont val="Arial Narrow"/>
        <family val="2"/>
      </rPr>
      <t>FERNÁNDEZ FERNÁNDEZ, ISABEL: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 </t>
    </r>
    <r>
      <rPr>
        <b/>
        <sz val="9"/>
        <color rgb="FF000000"/>
        <rFont val="Arial Narrow"/>
        <family val="2"/>
      </rPr>
      <t>19/06/2019</t>
    </r>
    <r>
      <rPr>
        <sz val="9"/>
        <color rgb="FF000000"/>
        <rFont val="Arial Narrow"/>
        <family val="2"/>
      </rPr>
      <t>. A entidade solicita  a axuda salarial ata o 30/09/2019.  A formalización da prorroga do contrato  pola EI, ata a data solicitada  será obxecto de comprobación, a posteriori , a efectos de xustificación da subvención concedida .</t>
    </r>
  </si>
  <si>
    <r>
      <rPr>
        <b/>
        <sz val="9"/>
        <color rgb="FF000000"/>
        <rFont val="Arial Narrow"/>
        <family val="2"/>
      </rPr>
      <t>LORENZO IGLESIAS JAVIER: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 </t>
    </r>
    <r>
      <rPr>
        <b/>
        <sz val="9"/>
        <color rgb="FF000000"/>
        <rFont val="Arial Narrow"/>
        <family val="2"/>
      </rPr>
      <t>06/08/2019</t>
    </r>
    <r>
      <rPr>
        <sz val="9"/>
        <color rgb="FF000000"/>
        <rFont val="Arial Narrow"/>
        <family val="2"/>
      </rPr>
      <t>. A entidade solicita  a axuda salarial ata o 30/09/2019.  A formalización da prorroga do contrato  pola EI, ata a data solicitada  será obxecto de comprobación, a posteriori , a efectos de xustificación da subvención concedida .</t>
    </r>
  </si>
  <si>
    <r>
      <rPr>
        <b/>
        <sz val="9"/>
        <color rgb="FF000000"/>
        <rFont val="Arial Narrow"/>
        <family val="2"/>
      </rPr>
      <t>SOUZA UMBELINO, MOSAQUE: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 </t>
    </r>
    <r>
      <rPr>
        <b/>
        <sz val="9"/>
        <color rgb="FF000000"/>
        <rFont val="Arial Narrow"/>
        <family val="2"/>
      </rPr>
      <t>23/07/2019</t>
    </r>
    <r>
      <rPr>
        <sz val="9"/>
        <color rgb="FF000000"/>
        <rFont val="Arial Narrow"/>
        <family val="2"/>
      </rPr>
      <t>. A entidade solicita  a axuda salarial ata o 30/09/2019.  A formalización da prorroga do contrato  pola EI, ata a data solicitada  será obxecto de comprobación, a posteriori , a efectos de xustificación da subvención concedida .</t>
    </r>
  </si>
  <si>
    <r>
      <rPr>
        <b/>
        <sz val="9"/>
        <color rgb="FF000000"/>
        <rFont val="Arial Narrow"/>
        <family val="2"/>
      </rPr>
      <t>FERNÁNDEZ DOS SANTOS MARÍA DOLORES: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</t>
    </r>
    <r>
      <rPr>
        <b/>
        <sz val="9"/>
        <color rgb="FF000000"/>
        <rFont val="Arial Narrow"/>
        <family val="2"/>
      </rPr>
      <t>17/06/2019</t>
    </r>
    <r>
      <rPr>
        <sz val="9"/>
        <color rgb="FF000000"/>
        <rFont val="Arial Narrow"/>
        <family val="2"/>
      </rPr>
      <t xml:space="preserve">. A entidade solicita  a axuda salarial ata o </t>
    </r>
    <r>
      <rPr>
        <b/>
        <sz val="9"/>
        <color rgb="FF000000"/>
        <rFont val="Arial Narrow"/>
        <family val="2"/>
      </rPr>
      <t>30/09/2019</t>
    </r>
    <r>
      <rPr>
        <sz val="9"/>
        <color rgb="FF000000"/>
        <rFont val="Arial Narrow"/>
        <family val="2"/>
      </rPr>
      <t>.  A formalización da prorroga do contrato  pola EI, ata a data solicitada  será obxecto de comprobación, a posteriori , a efectos de xustificación da subvención concedida .</t>
    </r>
  </si>
  <si>
    <r>
      <rPr>
        <b/>
        <sz val="9"/>
        <color rgb="FF000000"/>
        <rFont val="Arial Narrow"/>
        <family val="2"/>
      </rPr>
      <t>KOMBA ALOY, DIWAYE OSCAR: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</t>
    </r>
    <r>
      <rPr>
        <b/>
        <sz val="9"/>
        <color rgb="FF000000"/>
        <rFont val="Arial Narrow"/>
        <family val="2"/>
      </rPr>
      <t xml:space="preserve"> 13/05/2019</t>
    </r>
    <r>
      <rPr>
        <sz val="9"/>
        <color rgb="FF000000"/>
        <rFont val="Arial Narrow"/>
        <family val="2"/>
      </rPr>
      <t xml:space="preserve">. A entidade solicita  a axuda salarial ata o </t>
    </r>
    <r>
      <rPr>
        <b/>
        <sz val="9"/>
        <color rgb="FF000000"/>
        <rFont val="Arial Narrow"/>
        <family val="2"/>
      </rPr>
      <t>30/09/2019</t>
    </r>
    <r>
      <rPr>
        <sz val="9"/>
        <color rgb="FF000000"/>
        <rFont val="Arial Narrow"/>
        <family val="2"/>
      </rPr>
      <t>.  A formalización da prorroga do contrato  pola EI, ata a data solicitada  será obxecto de comprobación, a posteriori , a efectos de xustificación da subvención concedida .</t>
    </r>
  </si>
  <si>
    <r>
      <rPr>
        <b/>
        <sz val="9"/>
        <color rgb="FF000000"/>
        <rFont val="Arial Narrow"/>
        <family val="2"/>
      </rPr>
      <t>REY TOJA MIGUEL ÁNGEL: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</t>
    </r>
    <r>
      <rPr>
        <b/>
        <sz val="9"/>
        <color rgb="FF000000"/>
        <rFont val="Arial Narrow"/>
        <family val="2"/>
      </rPr>
      <t xml:space="preserve"> 12/07/2019</t>
    </r>
    <r>
      <rPr>
        <sz val="9"/>
        <color rgb="FF000000"/>
        <rFont val="Arial Narrow"/>
        <family val="2"/>
      </rPr>
      <t xml:space="preserve">. A entidade solicita  a axuda salarial ata o </t>
    </r>
    <r>
      <rPr>
        <b/>
        <sz val="9"/>
        <color rgb="FF000000"/>
        <rFont val="Arial Narrow"/>
        <family val="2"/>
      </rPr>
      <t>30/09/2019</t>
    </r>
    <r>
      <rPr>
        <sz val="9"/>
        <color rgb="FF000000"/>
        <rFont val="Arial Narrow"/>
        <family val="2"/>
      </rPr>
      <t>. A formalización da prorroga do contrato  pola EI, ata a data solicitada  será obxecto de comprobación, a posteriori , a efectos de xustificación da subvención concedida .</t>
    </r>
  </si>
  <si>
    <r>
      <rPr>
        <b/>
        <sz val="9"/>
        <color rgb="FF000000"/>
        <rFont val="Arial Narrow"/>
        <family val="2"/>
      </rPr>
      <t>NGOM ISMA: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</t>
    </r>
    <r>
      <rPr>
        <b/>
        <sz val="9"/>
        <color rgb="FF000000"/>
        <rFont val="Arial Narrow"/>
        <family val="2"/>
      </rPr>
      <t xml:space="preserve"> 17/08/2019</t>
    </r>
    <r>
      <rPr>
        <sz val="9"/>
        <color rgb="FF000000"/>
        <rFont val="Arial Narrow"/>
        <family val="2"/>
      </rPr>
      <t xml:space="preserve">. A entidade solicita  a axuda salarial ata o </t>
    </r>
    <r>
      <rPr>
        <b/>
        <sz val="9"/>
        <color rgb="FF000000"/>
        <rFont val="Arial Narrow"/>
        <family val="2"/>
      </rPr>
      <t>30/09/2019</t>
    </r>
    <r>
      <rPr>
        <sz val="9"/>
        <color rgb="FF000000"/>
        <rFont val="Arial Narrow"/>
        <family val="2"/>
      </rPr>
      <t>. Asi mesmo as variacións das xornadas que constan na resolución de concesión son as que constan no informe de vida laboral da traballadora a20/05/2019.Estos extremos serán obxecto de comprobación, a posteriori, a efectos de xustificación da resolución concedida á entidade.</t>
    </r>
  </si>
  <si>
    <r>
      <rPr>
        <b/>
        <sz val="9"/>
        <color rgb="FF000000"/>
        <rFont val="Arial Narrow"/>
        <family val="2"/>
      </rPr>
      <t>LEMA LEMA DOLORES:</t>
    </r>
    <r>
      <rPr>
        <sz val="9"/>
        <color rgb="FF000000"/>
        <rFont val="Arial Narrow"/>
        <family val="2"/>
      </rPr>
      <t xml:space="preserve"> Na data da resolución da concesión,  a  persoa traballadora ten formalizado un contrato coa EIL con data de finalización do</t>
    </r>
    <r>
      <rPr>
        <b/>
        <sz val="9"/>
        <color rgb="FF000000"/>
        <rFont val="Arial Narrow"/>
        <family val="2"/>
      </rPr>
      <t xml:space="preserve"> 27/05/2019</t>
    </r>
    <r>
      <rPr>
        <sz val="9"/>
        <color rgb="FF000000"/>
        <rFont val="Arial Narrow"/>
        <family val="2"/>
      </rPr>
      <t xml:space="preserve">. A entidade solicita  a axuda salarial ata o </t>
    </r>
    <r>
      <rPr>
        <b/>
        <sz val="9"/>
        <color rgb="FF000000"/>
        <rFont val="Arial Narrow"/>
        <family val="2"/>
      </rPr>
      <t>30/09/2019</t>
    </r>
    <r>
      <rPr>
        <sz val="9"/>
        <color rgb="FF000000"/>
        <rFont val="Arial Narrow"/>
        <family val="2"/>
      </rPr>
      <t>.  A formalización da prorroga do contrato  pola EI, ata a data solicitada  será obxecto de comprobación, a posteriori , a efectos de xustificación da subvención concedida .</t>
    </r>
  </si>
  <si>
    <r>
      <rPr>
        <b/>
        <sz val="9"/>
        <color rgb="FF000000"/>
        <rFont val="Arial Narrow"/>
        <family val="2"/>
      </rPr>
      <t>VÁZQUEZ PADÍN, DAVID</t>
    </r>
    <r>
      <rPr>
        <sz val="9"/>
        <color rgb="FF000000"/>
        <rFont val="Arial Narrow"/>
        <family val="2"/>
      </rPr>
      <t>: Na data da resolución da concesión,  a  persoa traballadora ten formalizado un contrato coa EIL con data de finalización do 31/05/2019. A entidade solicita  a axuda salarial ata o 30/09/2019.  Asi mesmo as variacións das xornadas que constan na resolución de concesión son as que constan no informe de vida laboral da traballadora a 20/05/2019. Estos extremos serán obxecto de comprobación a posteriori, a efectos de xustificación da resolución concedida á entidade.</t>
    </r>
  </si>
  <si>
    <r>
      <t>LAYA MALAVEM LUÍS RAMÓN:</t>
    </r>
    <r>
      <rPr>
        <sz val="9"/>
        <color rgb="FF000000"/>
        <rFont val="Arial Narrow"/>
        <family val="2"/>
      </rPr>
      <t>Na data da resolución da concesión,  a  persoa traballadora ten formalizado un contrato coa EIL con data de finalización do</t>
    </r>
    <r>
      <rPr>
        <b/>
        <sz val="9"/>
        <color rgb="FF000000"/>
        <rFont val="Arial Narrow"/>
        <family val="2"/>
      </rPr>
      <t xml:space="preserve"> 19/09/2019.</t>
    </r>
    <r>
      <rPr>
        <sz val="9"/>
        <color rgb="FF000000"/>
        <rFont val="Arial Narrow"/>
        <family val="2"/>
      </rPr>
      <t xml:space="preserve"> A entidade solicita  a axuda salarial ata o 30/09/2019. A formalización da prorroga do contrato  pola EI, ata a data solicitada  será obxecto de comprobación, a posteriori , a efectos de xustificación da subvención concedida .</t>
    </r>
  </si>
  <si>
    <t>RIVEIRO TELLERIA ARIADNA:Na data da resolución da concesión,  a  persoa traballadora ten formalizado un contrato coa EIL con data de finalización do 24/09/2019 A entidade solicita  a axuda salarial ata o 30/09/2019. A formalización da prorroga do contrato  pola EI, ata a data solicitada  será obxecto de comprobación, a posteriori , a efectos de xustificación da subvención concedida .</t>
  </si>
  <si>
    <r>
      <rPr>
        <b/>
        <sz val="11"/>
        <color rgb="FF000000"/>
        <rFont val="Calibri"/>
        <family val="2"/>
      </rPr>
      <t>ENTIDADE</t>
    </r>
    <r>
      <rPr>
        <sz val="11"/>
        <color rgb="FF000000"/>
        <rFont val="Calibri"/>
        <family val="2"/>
        <charset val="1"/>
      </rPr>
      <t>: ARROUPA SANTIAGO EIL SLU</t>
    </r>
  </si>
  <si>
    <r>
      <rPr>
        <b/>
        <sz val="11"/>
        <color rgb="FF000000"/>
        <rFont val="Calibri"/>
        <family val="2"/>
      </rPr>
      <t xml:space="preserve">EXPDTE NÚM </t>
    </r>
    <r>
      <rPr>
        <sz val="11"/>
        <color rgb="FF000000"/>
        <rFont val="Calibri"/>
        <family val="2"/>
        <charset val="1"/>
      </rPr>
      <t xml:space="preserve">: TR356A 2019/2-0 </t>
    </r>
  </si>
  <si>
    <t>EXPEDIENTE Núm:</t>
  </si>
  <si>
    <t>DURACIÓN DO CONTRATO</t>
  </si>
  <si>
    <t xml:space="preserve">DIAS 
</t>
  </si>
  <si>
    <t xml:space="preserve">CONTÍA </t>
  </si>
  <si>
    <t>XORNADA (%)</t>
  </si>
  <si>
    <t>CONTIA</t>
  </si>
  <si>
    <t>ENTIDADE:</t>
  </si>
  <si>
    <t>EXTRAS
xuño/dec</t>
  </si>
  <si>
    <t xml:space="preserve"> EXTRA
Dec</t>
  </si>
  <si>
    <t>TOTAL SUBVEN-CIÓN 
(A+B)</t>
  </si>
  <si>
    <t>TOTAL (B)</t>
  </si>
  <si>
    <t>TOTAL (A)</t>
  </si>
  <si>
    <t>APELIDOS E NOME 
(por orde alfabética)</t>
  </si>
  <si>
    <t>OBSERVACIÓNS</t>
  </si>
  <si>
    <t>NON MODIFICAR AS CELDAS SOMBREADAS</t>
  </si>
  <si>
    <t>NO CASO DE NECESITAR MÁIS FILAS, INSERTALAS EN CALQUERA QUE NON SEXA A ÚLTIMA E PEGAR FILAS PARA QUE CONSERVE AS FÓRMULAS</t>
  </si>
  <si>
    <t>Lugar e data:</t>
  </si>
  <si>
    <t xml:space="preserve">SINATURA DA PERSOA SOLICITANTE OU REPRESENTANTE </t>
  </si>
  <si>
    <t>cif</t>
  </si>
  <si>
    <t>CIF</t>
  </si>
  <si>
    <t>DATA NACEMENTO</t>
  </si>
  <si>
    <t>SEXO</t>
  </si>
  <si>
    <t>DIAS BAIXA</t>
  </si>
  <si>
    <t>SMI mensual 2024=</t>
  </si>
  <si>
    <t>ANEXO DE PERSOAS TRABALLADORAS EN PROCESO EN INSERCIÓN NA EI POLAS QUE SE SOLICITA SUBVENCIÓN. CONVOCATORIA 2025</t>
  </si>
  <si>
    <r>
      <t xml:space="preserve">ANO </t>
    </r>
    <r>
      <rPr>
        <b/>
        <sz val="9"/>
        <color rgb="FF0070C0"/>
        <rFont val="Arial Narrow"/>
        <family val="2"/>
      </rPr>
      <t>2024</t>
    </r>
  </si>
  <si>
    <r>
      <t>ANO</t>
    </r>
    <r>
      <rPr>
        <b/>
        <sz val="9"/>
        <color rgb="FF0070C0"/>
        <rFont val="Arial Narrow"/>
        <family val="2"/>
      </rPr>
      <t xml:space="preserve"> 2025</t>
    </r>
  </si>
  <si>
    <t>TR356A 2025/</t>
  </si>
  <si>
    <t>SMI mensual 2025=</t>
  </si>
  <si>
    <r>
      <t xml:space="preserve"> PERÍODO SUBVENCIONABLE
</t>
    </r>
    <r>
      <rPr>
        <b/>
        <sz val="8"/>
        <color rgb="FF0070C0"/>
        <rFont val="Arial Narrow"/>
        <family val="2"/>
      </rPr>
      <t xml:space="preserve"> 01/10/2024 a 31/12/2024</t>
    </r>
  </si>
  <si>
    <t>PROGRAMA IV:Axudas ao mantemento do custo salarial das persoas en risco ou situación de exclusión social (PROCEDEMENTO TR356A)</t>
  </si>
  <si>
    <r>
      <t xml:space="preserve"> PERÍODO SUBVENCIONABLE  
</t>
    </r>
    <r>
      <rPr>
        <b/>
        <sz val="8"/>
        <color rgb="FF0070C0"/>
        <rFont val="Arial Narrow"/>
        <family val="2"/>
      </rPr>
      <t>01/1/2025 a 30/9/2025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</si>
</sst>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\ %"/>
    <numFmt numFmtId="165" formatCode="_-* #,##0.00\ _€_-;\-* #,##0.00\ _€_-;_-* \-??\ _€_-;_-@_-"/>
  </numFmts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  <charset val="1"/>
    </font>
    <font>
      <b/>
      <sz val="14"/>
      <color rgb="FF000000"/>
      <name val="Calibri"/>
      <family val="2"/>
    </font>
    <font>
      <sz val="11"/>
      <color rgb="FF000000"/>
      <name val="Calibri"/>
      <family val="2"/>
      <charset val="1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7.5"/>
      <color rgb="FF000000"/>
      <name val="Arial Narrow"/>
      <family val="2"/>
    </font>
    <font>
      <sz val="7.5"/>
      <color rgb="FF000000"/>
      <name val="Arial Narrow"/>
      <family val="2"/>
    </font>
    <font>
      <b/>
      <sz val="8"/>
      <color rgb="FF0070C0"/>
      <name val="Arial Narrow"/>
      <family val="2"/>
    </font>
    <font>
      <b/>
      <sz val="9"/>
      <color rgb="FF0070C0"/>
      <name val="Arial Narrow"/>
      <family val="2"/>
    </font>
    <font>
      <sz val="10"/>
      <color rgb="FF000000"/>
      <name val="Calibri"/>
      <family val="2"/>
      <charset val="1"/>
    </font>
    <font>
      <sz val="10"/>
      <name val="Arial Narrow"/>
      <family val="2"/>
      <charset val="1"/>
    </font>
    <font>
      <b/>
      <sz val="10"/>
      <name val="Arial Narrow"/>
      <family val="2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11"/>
      <color rgb="FF000000"/>
      <name val="Arial Narrow"/>
      <family val="2"/>
      <charset val="1"/>
    </font>
    <font>
      <sz val="8"/>
      <color rgb="FFFF0000"/>
      <name val="Arial Narrow"/>
      <family val="2"/>
    </font>
    <font>
      <b/>
      <sz val="6"/>
      <color rgb="FF000000"/>
      <name val="Arial Narrow"/>
      <family val="2"/>
    </font>
    <font>
      <sz val="9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rgb="FFF2F2F2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2F2F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4">
    <xf numFmtId="0" fontId="0" fillId="0" borderId="0"/>
    <xf numFmtId="0" fontId="1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49" fontId="5" fillId="4" borderId="1" xfId="0" applyNumberFormat="1" applyFont="1" applyFill="1" applyBorder="1" applyAlignment="1">
      <alignment horizontal="right"/>
    </xf>
    <xf numFmtId="49" fontId="7" fillId="4" borderId="1" xfId="0" applyNumberFormat="1" applyFont="1" applyFill="1" applyBorder="1" applyAlignment="1">
      <alignment horizontal="right"/>
    </xf>
    <xf numFmtId="0" fontId="6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8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15" fillId="4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0" xfId="0" applyFont="1"/>
    <xf numFmtId="0" fontId="3" fillId="0" borderId="8" xfId="0" applyFont="1" applyFill="1" applyBorder="1" applyAlignment="1">
      <alignment horizontal="left" vertical="center" wrapText="1"/>
    </xf>
    <xf numFmtId="14" fontId="10" fillId="0" borderId="9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right" vertical="center"/>
    </xf>
    <xf numFmtId="0" fontId="10" fillId="7" borderId="15" xfId="0" applyFont="1" applyFill="1" applyBorder="1" applyAlignment="1">
      <alignment horizontal="left" vertical="center" wrapText="1"/>
    </xf>
    <xf numFmtId="14" fontId="10" fillId="7" borderId="16" xfId="0" applyNumberFormat="1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1" fontId="10" fillId="7" borderId="16" xfId="0" applyNumberFormat="1" applyFont="1" applyFill="1" applyBorder="1" applyAlignment="1">
      <alignment horizontal="center" vertical="center"/>
    </xf>
    <xf numFmtId="0" fontId="10" fillId="7" borderId="16" xfId="0" applyFont="1" applyFill="1" applyBorder="1"/>
    <xf numFmtId="4" fontId="10" fillId="7" borderId="17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/>
    </xf>
    <xf numFmtId="4" fontId="10" fillId="7" borderId="16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44" fontId="17" fillId="4" borderId="7" xfId="2" applyFont="1" applyFill="1" applyBorder="1" applyAlignment="1">
      <alignment horizontal="left" vertical="center" wrapText="1"/>
    </xf>
    <xf numFmtId="44" fontId="3" fillId="0" borderId="0" xfId="0" applyNumberFormat="1" applyFont="1" applyBorder="1" applyAlignment="1">
      <alignment horizontal="right" vertical="center"/>
    </xf>
    <xf numFmtId="4" fontId="10" fillId="4" borderId="1" xfId="0" applyNumberFormat="1" applyFont="1" applyFill="1" applyBorder="1" applyAlignment="1">
      <alignment horizontal="right" vertical="center"/>
    </xf>
    <xf numFmtId="1" fontId="10" fillId="4" borderId="1" xfId="0" applyNumberFormat="1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 wrapText="1"/>
    </xf>
    <xf numFmtId="4" fontId="10" fillId="6" borderId="9" xfId="0" applyNumberFormat="1" applyFont="1" applyFill="1" applyBorder="1" applyAlignment="1">
      <alignment horizontal="right" vertical="center"/>
    </xf>
    <xf numFmtId="4" fontId="10" fillId="6" borderId="17" xfId="0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vertical="center"/>
    </xf>
    <xf numFmtId="0" fontId="3" fillId="0" borderId="5" xfId="0" applyFont="1" applyBorder="1"/>
    <xf numFmtId="0" fontId="19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43" fontId="21" fillId="0" borderId="0" xfId="3" applyFont="1" applyFill="1" applyBorder="1" applyAlignment="1" applyProtection="1">
      <alignment horizontal="right" vertical="center" wrapText="1"/>
    </xf>
    <xf numFmtId="0" fontId="22" fillId="0" borderId="0" xfId="0" applyFont="1" applyFill="1" applyAlignment="1">
      <alignment wrapText="1"/>
    </xf>
    <xf numFmtId="43" fontId="21" fillId="0" borderId="0" xfId="3" applyFont="1" applyFill="1" applyBorder="1" applyAlignment="1" applyProtection="1">
      <alignment horizontal="right" vertical="center"/>
    </xf>
    <xf numFmtId="165" fontId="21" fillId="0" borderId="0" xfId="0" applyNumberFormat="1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43" fontId="22" fillId="0" borderId="0" xfId="0" applyNumberFormat="1" applyFont="1" applyAlignment="1">
      <alignment wrapText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0" fontId="2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7" borderId="16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10" fillId="7" borderId="15" xfId="0" applyFont="1" applyFill="1" applyBorder="1" applyAlignment="1">
      <alignment horizontal="right" vertical="center"/>
    </xf>
    <xf numFmtId="0" fontId="10" fillId="7" borderId="16" xfId="0" applyFont="1" applyFill="1" applyBorder="1" applyAlignment="1">
      <alignment horizontal="right" vertical="center"/>
    </xf>
    <xf numFmtId="0" fontId="3" fillId="7" borderId="16" xfId="0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/>
    </xf>
    <xf numFmtId="0" fontId="19" fillId="0" borderId="28" xfId="0" applyFont="1" applyBorder="1" applyAlignment="1" applyProtection="1">
      <alignment horizontal="center" wrapText="1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9" fillId="0" borderId="29" xfId="0" applyFont="1" applyBorder="1" applyAlignment="1" applyProtection="1">
      <alignment horizontal="center" wrapText="1"/>
      <protection locked="0"/>
    </xf>
    <xf numFmtId="0" fontId="19" fillId="0" borderId="25" xfId="0" applyFont="1" applyBorder="1" applyAlignment="1" applyProtection="1">
      <alignment horizontal="center" wrapText="1"/>
      <protection locked="0"/>
    </xf>
    <xf numFmtId="0" fontId="19" fillId="0" borderId="26" xfId="0" applyFont="1" applyBorder="1" applyAlignment="1" applyProtection="1">
      <alignment horizontal="center" wrapText="1"/>
      <protection locked="0"/>
    </xf>
    <xf numFmtId="0" fontId="19" fillId="0" borderId="27" xfId="0" applyFont="1" applyBorder="1" applyAlignment="1" applyProtection="1">
      <alignment horizontal="center" wrapText="1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left" vertical="center"/>
    </xf>
    <xf numFmtId="0" fontId="24" fillId="6" borderId="22" xfId="0" applyFont="1" applyFill="1" applyBorder="1" applyAlignment="1">
      <alignment horizontal="left" vertical="center"/>
    </xf>
    <xf numFmtId="0" fontId="24" fillId="6" borderId="24" xfId="0" applyFont="1" applyFill="1" applyBorder="1" applyAlignment="1">
      <alignment horizontal="left" vertical="center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24" fillId="6" borderId="23" xfId="0" applyFont="1" applyFill="1" applyBorder="1" applyAlignment="1" applyProtection="1">
      <alignment horizontal="left" vertical="top"/>
      <protection locked="0"/>
    </xf>
    <xf numFmtId="0" fontId="24" fillId="6" borderId="22" xfId="0" applyFont="1" applyFill="1" applyBorder="1" applyAlignment="1" applyProtection="1">
      <alignment horizontal="left" vertical="top"/>
      <protection locked="0"/>
    </xf>
    <xf numFmtId="0" fontId="24" fillId="6" borderId="24" xfId="0" applyFont="1" applyFill="1" applyBorder="1" applyAlignment="1" applyProtection="1">
      <alignment horizontal="left" vertical="top"/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right" vertical="center" wrapText="1"/>
    </xf>
    <xf numFmtId="0" fontId="13" fillId="4" borderId="6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8" fillId="4" borderId="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4">
    <cellStyle name="Millares" xfId="3" builtinId="3"/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F75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266097</xdr:colOff>
      <xdr:row>0</xdr:row>
      <xdr:rowOff>75594</xdr:rowOff>
    </xdr:from>
    <xdr:to>
      <xdr:col>23</xdr:col>
      <xdr:colOff>1836965</xdr:colOff>
      <xdr:row>0</xdr:row>
      <xdr:rowOff>525809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3FBA512-2F5C-4757-B36C-4AA89D39E53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7930" y="75594"/>
          <a:ext cx="1570868" cy="4502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529167</xdr:colOff>
      <xdr:row>2</xdr:row>
      <xdr:rowOff>63500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8F994D-F9FD-4647-8BEF-09FDE89D270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762250" cy="85725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tabSelected="1" zoomScale="90" zoomScaleNormal="90" workbookViewId="0">
      <selection activeCell="AB19" sqref="AB19"/>
    </sheetView>
  </sheetViews>
  <sheetFormatPr baseColWidth="10" defaultColWidth="9.140625" defaultRowHeight="16.5" customHeight="1" x14ac:dyDescent="0.25"/>
  <cols>
    <col min="1" max="1" width="24.42578125" style="6" customWidth="1"/>
    <col min="2" max="2" width="9" style="6" customWidth="1"/>
    <col min="3" max="3" width="9.42578125" style="6" customWidth="1"/>
    <col min="4" max="4" width="6.42578125" style="6" customWidth="1"/>
    <col min="5" max="5" width="9.5703125" style="7" customWidth="1"/>
    <col min="6" max="7" width="9.85546875" style="7" customWidth="1"/>
    <col min="8" max="8" width="7.85546875" style="7" bestFit="1" customWidth="1"/>
    <col min="9" max="9" width="5.42578125" style="7" customWidth="1"/>
    <col min="10" max="10" width="7.42578125" style="7" customWidth="1"/>
    <col min="11" max="11" width="7" style="7" customWidth="1"/>
    <col min="12" max="12" width="7.42578125" style="8" customWidth="1"/>
    <col min="13" max="13" width="8.85546875" style="8" customWidth="1"/>
    <col min="14" max="14" width="10.7109375" style="8" bestFit="1" customWidth="1"/>
    <col min="15" max="16" width="7.7109375" style="7" customWidth="1"/>
    <col min="17" max="17" width="5.140625" style="7" customWidth="1"/>
    <col min="18" max="18" width="7.5703125" style="7" customWidth="1"/>
    <col min="19" max="19" width="7" style="7" customWidth="1"/>
    <col min="20" max="20" width="7.140625" style="8" customWidth="1"/>
    <col min="21" max="21" width="8.7109375" style="8" customWidth="1"/>
    <col min="22" max="22" width="11.85546875" style="8" customWidth="1"/>
    <col min="23" max="23" width="10.85546875" style="8" bestFit="1" customWidth="1"/>
    <col min="24" max="24" width="28.5703125" style="8" customWidth="1"/>
    <col min="25" max="1017" width="10.7109375" style="7" customWidth="1"/>
    <col min="1018" max="16384" width="9.140625" style="7"/>
  </cols>
  <sheetData>
    <row r="1" spans="1:24" ht="42.75" customHeight="1" x14ac:dyDescent="0.25"/>
    <row r="2" spans="1:24" ht="20.25" customHeight="1" x14ac:dyDescent="0.25">
      <c r="A2" s="67"/>
      <c r="B2" s="67"/>
      <c r="C2" s="67"/>
      <c r="D2" s="67"/>
      <c r="E2" s="62"/>
      <c r="F2" s="62"/>
      <c r="G2" s="68" t="s">
        <v>69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15"/>
    </row>
    <row r="3" spans="1:24" ht="13.5" customHeight="1" x14ac:dyDescent="0.25">
      <c r="A3" s="49"/>
      <c r="B3" s="49"/>
      <c r="C3" s="49"/>
      <c r="D3" s="49"/>
      <c r="E3" s="61"/>
      <c r="F3" s="61"/>
      <c r="G3" s="61"/>
      <c r="H3" s="61" t="s">
        <v>75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49"/>
    </row>
    <row r="4" spans="1:24" s="21" customFormat="1" ht="11.25" customHeight="1" x14ac:dyDescent="0.25">
      <c r="A4" s="63" t="s">
        <v>59</v>
      </c>
      <c r="B4" s="63"/>
      <c r="C4" s="63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5"/>
    </row>
    <row r="5" spans="1:24" s="21" customFormat="1" ht="12.75" x14ac:dyDescent="0.25">
      <c r="A5" s="66" t="s">
        <v>60</v>
      </c>
      <c r="B5" s="66"/>
      <c r="C5" s="66"/>
      <c r="D5" s="6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5"/>
    </row>
    <row r="6" spans="1:24" s="36" customFormat="1" ht="21.75" customHeight="1" thickBot="1" x14ac:dyDescent="0.3">
      <c r="A6" s="34" t="s">
        <v>51</v>
      </c>
      <c r="B6" s="34"/>
      <c r="C6" s="34"/>
      <c r="D6" s="34"/>
      <c r="E6" s="35"/>
      <c r="L6" s="37"/>
      <c r="M6" s="42"/>
      <c r="N6" s="37"/>
      <c r="S6" s="106" t="s">
        <v>45</v>
      </c>
      <c r="T6" s="106"/>
      <c r="U6" s="106"/>
      <c r="V6" s="48" t="s">
        <v>72</v>
      </c>
      <c r="W6" s="48"/>
      <c r="X6" s="48"/>
    </row>
    <row r="7" spans="1:24" ht="16.5" customHeight="1" thickTop="1" x14ac:dyDescent="0.25">
      <c r="A7" s="111" t="s">
        <v>57</v>
      </c>
      <c r="B7" s="111" t="s">
        <v>64</v>
      </c>
      <c r="C7" s="114" t="s">
        <v>65</v>
      </c>
      <c r="D7" s="111" t="s">
        <v>66</v>
      </c>
      <c r="E7" s="107" t="s">
        <v>46</v>
      </c>
      <c r="F7" s="108"/>
      <c r="G7" s="95" t="s">
        <v>70</v>
      </c>
      <c r="H7" s="96"/>
      <c r="I7" s="96"/>
      <c r="J7" s="96"/>
      <c r="K7" s="96"/>
      <c r="L7" s="96"/>
      <c r="M7" s="96"/>
      <c r="N7" s="97"/>
      <c r="O7" s="103" t="s">
        <v>71</v>
      </c>
      <c r="P7" s="104"/>
      <c r="Q7" s="104"/>
      <c r="R7" s="104"/>
      <c r="S7" s="104"/>
      <c r="T7" s="104"/>
      <c r="U7" s="104"/>
      <c r="V7" s="105"/>
      <c r="W7" s="84" t="s">
        <v>54</v>
      </c>
      <c r="X7" s="84" t="s">
        <v>58</v>
      </c>
    </row>
    <row r="8" spans="1:24" s="21" customFormat="1" ht="24" customHeight="1" x14ac:dyDescent="0.25">
      <c r="A8" s="112"/>
      <c r="B8" s="112" t="s">
        <v>63</v>
      </c>
      <c r="C8" s="112" t="s">
        <v>63</v>
      </c>
      <c r="D8" s="112" t="s">
        <v>63</v>
      </c>
      <c r="E8" s="109"/>
      <c r="F8" s="110"/>
      <c r="G8" s="99" t="s">
        <v>74</v>
      </c>
      <c r="H8" s="100"/>
      <c r="I8" s="100"/>
      <c r="J8" s="100"/>
      <c r="K8" s="100"/>
      <c r="L8" s="98" t="s">
        <v>68</v>
      </c>
      <c r="M8" s="98"/>
      <c r="N8" s="41">
        <v>1134</v>
      </c>
      <c r="O8" s="99" t="s">
        <v>76</v>
      </c>
      <c r="P8" s="101"/>
      <c r="Q8" s="101"/>
      <c r="R8" s="101"/>
      <c r="S8" s="102"/>
      <c r="T8" s="98" t="s">
        <v>73</v>
      </c>
      <c r="U8" s="98"/>
      <c r="V8" s="41">
        <v>1184</v>
      </c>
      <c r="W8" s="85"/>
      <c r="X8" s="85"/>
    </row>
    <row r="9" spans="1:24" s="20" customFormat="1" ht="27" customHeight="1" x14ac:dyDescent="0.25">
      <c r="A9" s="113"/>
      <c r="B9" s="113"/>
      <c r="C9" s="113"/>
      <c r="D9" s="113"/>
      <c r="E9" s="38" t="s">
        <v>9</v>
      </c>
      <c r="F9" s="39" t="s">
        <v>10</v>
      </c>
      <c r="G9" s="16" t="s">
        <v>9</v>
      </c>
      <c r="H9" s="17" t="s">
        <v>10</v>
      </c>
      <c r="I9" s="18" t="s">
        <v>47</v>
      </c>
      <c r="J9" s="19" t="s">
        <v>67</v>
      </c>
      <c r="K9" s="19" t="s">
        <v>49</v>
      </c>
      <c r="L9" s="19" t="s">
        <v>48</v>
      </c>
      <c r="M9" s="19" t="s">
        <v>53</v>
      </c>
      <c r="N9" s="45" t="s">
        <v>56</v>
      </c>
      <c r="O9" s="16" t="s">
        <v>9</v>
      </c>
      <c r="P9" s="17" t="s">
        <v>10</v>
      </c>
      <c r="Q9" s="18" t="s">
        <v>47</v>
      </c>
      <c r="R9" s="19" t="s">
        <v>67</v>
      </c>
      <c r="S9" s="19" t="s">
        <v>49</v>
      </c>
      <c r="T9" s="19" t="s">
        <v>50</v>
      </c>
      <c r="U9" s="19" t="s">
        <v>52</v>
      </c>
      <c r="V9" s="45" t="s">
        <v>55</v>
      </c>
      <c r="W9" s="85"/>
      <c r="X9" s="85"/>
    </row>
    <row r="10" spans="1:24" s="12" customFormat="1" ht="19.5" customHeight="1" x14ac:dyDescent="0.25">
      <c r="A10" s="22"/>
      <c r="B10" s="69"/>
      <c r="C10" s="72"/>
      <c r="D10" s="69"/>
      <c r="E10" s="9"/>
      <c r="F10" s="23"/>
      <c r="G10" s="10"/>
      <c r="H10" s="11"/>
      <c r="I10" s="44">
        <f>IF(G10="",0,((DAYS360(G10,H10,TRUE)+1)))</f>
        <v>0</v>
      </c>
      <c r="J10" s="13"/>
      <c r="K10" s="14"/>
      <c r="L10" s="43">
        <f>ROUND(($N$8/30)*(I10-J10)*K10,2)</f>
        <v>0</v>
      </c>
      <c r="M10" s="43">
        <f>ROUND($N$8*K10*(I10-J10)/180,2)</f>
        <v>0</v>
      </c>
      <c r="N10" s="46">
        <f>ROUND(L10+M10,2)</f>
        <v>0</v>
      </c>
      <c r="O10" s="10"/>
      <c r="P10" s="11"/>
      <c r="Q10" s="44">
        <f>IF(O10="",0,((DAYS360(O10,P10,TRUE)+1)))+IF(AND(MONTH(P10)=2,DAY(P10)=28),2,0)</f>
        <v>0</v>
      </c>
      <c r="R10" s="13"/>
      <c r="S10" s="14"/>
      <c r="T10" s="43">
        <f>ROUND(($V$8/30)*S10*(Q10-R10),2)</f>
        <v>0</v>
      </c>
      <c r="U10" s="43">
        <f t="shared" ref="U10:U31" si="0">ROUND(($V$8*2)*S10*(Q10-R10)/360,2)</f>
        <v>0</v>
      </c>
      <c r="V10" s="46">
        <f>ROUND(T10+U10,2)</f>
        <v>0</v>
      </c>
      <c r="W10" s="25">
        <f t="shared" ref="W10:W31" si="1">ROUND(N10+V10,2)</f>
        <v>0</v>
      </c>
      <c r="X10" s="25"/>
    </row>
    <row r="11" spans="1:24" s="12" customFormat="1" ht="19.5" customHeight="1" x14ac:dyDescent="0.25">
      <c r="A11" s="22"/>
      <c r="B11" s="69"/>
      <c r="C11" s="69"/>
      <c r="D11" s="69"/>
      <c r="E11" s="9"/>
      <c r="F11" s="23"/>
      <c r="G11" s="10"/>
      <c r="H11" s="11"/>
      <c r="I11" s="44">
        <f t="shared" ref="I11:I31" si="2">IF(G11="",0,((DAYS360(G11,H11,TRUE)+1)))</f>
        <v>0</v>
      </c>
      <c r="J11" s="13"/>
      <c r="K11" s="14"/>
      <c r="L11" s="43">
        <f t="shared" ref="L11:L31" si="3">ROUND(($N$8/30)*(I11-J11)*K11,2)</f>
        <v>0</v>
      </c>
      <c r="M11" s="43">
        <f t="shared" ref="M11:M31" si="4">ROUND($N$8*K11*(I11-J11)/180,2)</f>
        <v>0</v>
      </c>
      <c r="N11" s="46">
        <f t="shared" ref="N11:N31" si="5">ROUND(L11+M11,2)</f>
        <v>0</v>
      </c>
      <c r="O11" s="10"/>
      <c r="P11" s="11"/>
      <c r="Q11" s="44">
        <f t="shared" ref="Q11:Q31" si="6">IF(O11="",0,((DAYS360(O11,P11,TRUE)+1)))+IF(AND(MONTH(P11)=2,DAY(P11)=28),2,0)</f>
        <v>0</v>
      </c>
      <c r="R11" s="13"/>
      <c r="S11" s="14"/>
      <c r="T11" s="43">
        <f t="shared" ref="T11:T31" si="7">ROUND(($V$8/30)*S11*(Q11-R11),2)</f>
        <v>0</v>
      </c>
      <c r="U11" s="43">
        <f t="shared" si="0"/>
        <v>0</v>
      </c>
      <c r="V11" s="46">
        <f t="shared" ref="V11:V31" si="8">ROUND(T11+U11,2)</f>
        <v>0</v>
      </c>
      <c r="W11" s="25">
        <f t="shared" si="1"/>
        <v>0</v>
      </c>
      <c r="X11" s="25"/>
    </row>
    <row r="12" spans="1:24" ht="19.5" customHeight="1" x14ac:dyDescent="0.25">
      <c r="A12" s="24"/>
      <c r="B12" s="70"/>
      <c r="C12" s="70"/>
      <c r="D12" s="70"/>
      <c r="E12" s="9"/>
      <c r="F12" s="23"/>
      <c r="G12" s="10"/>
      <c r="H12" s="11"/>
      <c r="I12" s="44">
        <f t="shared" si="2"/>
        <v>0</v>
      </c>
      <c r="J12" s="13"/>
      <c r="K12" s="14"/>
      <c r="L12" s="43">
        <f t="shared" si="3"/>
        <v>0</v>
      </c>
      <c r="M12" s="43">
        <f t="shared" si="4"/>
        <v>0</v>
      </c>
      <c r="N12" s="46">
        <f t="shared" si="5"/>
        <v>0</v>
      </c>
      <c r="O12" s="10"/>
      <c r="P12" s="11"/>
      <c r="Q12" s="44">
        <f t="shared" si="6"/>
        <v>0</v>
      </c>
      <c r="R12" s="13"/>
      <c r="S12" s="14"/>
      <c r="T12" s="43">
        <f t="shared" si="7"/>
        <v>0</v>
      </c>
      <c r="U12" s="43">
        <f t="shared" si="0"/>
        <v>0</v>
      </c>
      <c r="V12" s="46">
        <f t="shared" si="8"/>
        <v>0</v>
      </c>
      <c r="W12" s="25">
        <f t="shared" si="1"/>
        <v>0</v>
      </c>
      <c r="X12" s="25"/>
    </row>
    <row r="13" spans="1:24" ht="19.5" customHeight="1" x14ac:dyDescent="0.25">
      <c r="A13" s="24"/>
      <c r="B13" s="70"/>
      <c r="C13" s="70"/>
      <c r="D13" s="70"/>
      <c r="E13" s="9"/>
      <c r="F13" s="23"/>
      <c r="G13" s="10"/>
      <c r="H13" s="11"/>
      <c r="I13" s="44">
        <f t="shared" si="2"/>
        <v>0</v>
      </c>
      <c r="J13" s="13"/>
      <c r="K13" s="14"/>
      <c r="L13" s="43">
        <f t="shared" si="3"/>
        <v>0</v>
      </c>
      <c r="M13" s="43">
        <f t="shared" si="4"/>
        <v>0</v>
      </c>
      <c r="N13" s="46">
        <f t="shared" si="5"/>
        <v>0</v>
      </c>
      <c r="O13" s="10"/>
      <c r="P13" s="11"/>
      <c r="Q13" s="44">
        <f t="shared" si="6"/>
        <v>0</v>
      </c>
      <c r="R13" s="13"/>
      <c r="S13" s="14"/>
      <c r="T13" s="43">
        <f t="shared" si="7"/>
        <v>0</v>
      </c>
      <c r="U13" s="43">
        <f t="shared" si="0"/>
        <v>0</v>
      </c>
      <c r="V13" s="46">
        <f t="shared" si="8"/>
        <v>0</v>
      </c>
      <c r="W13" s="25">
        <f t="shared" si="1"/>
        <v>0</v>
      </c>
      <c r="X13" s="25"/>
    </row>
    <row r="14" spans="1:24" ht="19.5" customHeight="1" x14ac:dyDescent="0.25">
      <c r="A14" s="24"/>
      <c r="B14" s="70"/>
      <c r="C14" s="70"/>
      <c r="D14" s="70"/>
      <c r="E14" s="9"/>
      <c r="F14" s="23"/>
      <c r="G14" s="10"/>
      <c r="H14" s="11"/>
      <c r="I14" s="44">
        <f t="shared" si="2"/>
        <v>0</v>
      </c>
      <c r="J14" s="13"/>
      <c r="K14" s="14"/>
      <c r="L14" s="43">
        <f t="shared" si="3"/>
        <v>0</v>
      </c>
      <c r="M14" s="43">
        <f t="shared" si="4"/>
        <v>0</v>
      </c>
      <c r="N14" s="46">
        <f t="shared" si="5"/>
        <v>0</v>
      </c>
      <c r="O14" s="10"/>
      <c r="P14" s="11"/>
      <c r="Q14" s="44">
        <f t="shared" si="6"/>
        <v>0</v>
      </c>
      <c r="R14" s="13"/>
      <c r="S14" s="14"/>
      <c r="T14" s="43">
        <f t="shared" si="7"/>
        <v>0</v>
      </c>
      <c r="U14" s="43">
        <f t="shared" si="0"/>
        <v>0</v>
      </c>
      <c r="V14" s="46">
        <f t="shared" si="8"/>
        <v>0</v>
      </c>
      <c r="W14" s="25">
        <f t="shared" si="1"/>
        <v>0</v>
      </c>
      <c r="X14" s="25"/>
    </row>
    <row r="15" spans="1:24" ht="19.5" customHeight="1" x14ac:dyDescent="0.25">
      <c r="A15" s="24"/>
      <c r="B15" s="70"/>
      <c r="C15" s="70"/>
      <c r="D15" s="70"/>
      <c r="E15" s="9"/>
      <c r="F15" s="23"/>
      <c r="G15" s="10"/>
      <c r="H15" s="11"/>
      <c r="I15" s="44">
        <f t="shared" si="2"/>
        <v>0</v>
      </c>
      <c r="J15" s="13"/>
      <c r="K15" s="14"/>
      <c r="L15" s="43">
        <f t="shared" si="3"/>
        <v>0</v>
      </c>
      <c r="M15" s="43">
        <f t="shared" si="4"/>
        <v>0</v>
      </c>
      <c r="N15" s="46">
        <f t="shared" si="5"/>
        <v>0</v>
      </c>
      <c r="O15" s="10"/>
      <c r="P15" s="11"/>
      <c r="Q15" s="44">
        <f t="shared" si="6"/>
        <v>0</v>
      </c>
      <c r="R15" s="13"/>
      <c r="S15" s="14"/>
      <c r="T15" s="43">
        <f t="shared" si="7"/>
        <v>0</v>
      </c>
      <c r="U15" s="43">
        <f t="shared" si="0"/>
        <v>0</v>
      </c>
      <c r="V15" s="46">
        <f t="shared" si="8"/>
        <v>0</v>
      </c>
      <c r="W15" s="25">
        <f t="shared" si="1"/>
        <v>0</v>
      </c>
      <c r="X15" s="25"/>
    </row>
    <row r="16" spans="1:24" ht="19.5" customHeight="1" x14ac:dyDescent="0.25">
      <c r="A16" s="24"/>
      <c r="B16" s="70"/>
      <c r="C16" s="70"/>
      <c r="D16" s="70"/>
      <c r="E16" s="9"/>
      <c r="F16" s="23"/>
      <c r="G16" s="10"/>
      <c r="H16" s="11"/>
      <c r="I16" s="44">
        <f t="shared" si="2"/>
        <v>0</v>
      </c>
      <c r="J16" s="13"/>
      <c r="K16" s="14"/>
      <c r="L16" s="43">
        <f t="shared" si="3"/>
        <v>0</v>
      </c>
      <c r="M16" s="43">
        <f t="shared" si="4"/>
        <v>0</v>
      </c>
      <c r="N16" s="46">
        <f t="shared" si="5"/>
        <v>0</v>
      </c>
      <c r="O16" s="10"/>
      <c r="P16" s="11"/>
      <c r="Q16" s="44">
        <f t="shared" si="6"/>
        <v>0</v>
      </c>
      <c r="R16" s="13"/>
      <c r="S16" s="14"/>
      <c r="T16" s="43">
        <f t="shared" si="7"/>
        <v>0</v>
      </c>
      <c r="U16" s="43">
        <f t="shared" si="0"/>
        <v>0</v>
      </c>
      <c r="V16" s="46">
        <f t="shared" si="8"/>
        <v>0</v>
      </c>
      <c r="W16" s="25">
        <f t="shared" si="1"/>
        <v>0</v>
      </c>
      <c r="X16" s="25"/>
    </row>
    <row r="17" spans="1:24" ht="19.5" customHeight="1" x14ac:dyDescent="0.25">
      <c r="A17" s="24"/>
      <c r="B17" s="70"/>
      <c r="C17" s="70"/>
      <c r="D17" s="70"/>
      <c r="E17" s="9"/>
      <c r="F17" s="23"/>
      <c r="G17" s="10"/>
      <c r="H17" s="11"/>
      <c r="I17" s="44">
        <f t="shared" si="2"/>
        <v>0</v>
      </c>
      <c r="J17" s="13"/>
      <c r="K17" s="14"/>
      <c r="L17" s="43">
        <f t="shared" si="3"/>
        <v>0</v>
      </c>
      <c r="M17" s="43">
        <f t="shared" si="4"/>
        <v>0</v>
      </c>
      <c r="N17" s="46">
        <f t="shared" si="5"/>
        <v>0</v>
      </c>
      <c r="O17" s="10"/>
      <c r="P17" s="11"/>
      <c r="Q17" s="44">
        <f t="shared" si="6"/>
        <v>0</v>
      </c>
      <c r="R17" s="13"/>
      <c r="S17" s="14"/>
      <c r="T17" s="43">
        <f t="shared" si="7"/>
        <v>0</v>
      </c>
      <c r="U17" s="43">
        <f t="shared" si="0"/>
        <v>0</v>
      </c>
      <c r="V17" s="46">
        <f t="shared" si="8"/>
        <v>0</v>
      </c>
      <c r="W17" s="25">
        <f t="shared" si="1"/>
        <v>0</v>
      </c>
      <c r="X17" s="25"/>
    </row>
    <row r="18" spans="1:24" ht="19.5" customHeight="1" x14ac:dyDescent="0.25">
      <c r="A18" s="24"/>
      <c r="B18" s="70"/>
      <c r="C18" s="70"/>
      <c r="D18" s="70"/>
      <c r="E18" s="9"/>
      <c r="F18" s="23"/>
      <c r="G18" s="10"/>
      <c r="H18" s="11"/>
      <c r="I18" s="44">
        <f t="shared" si="2"/>
        <v>0</v>
      </c>
      <c r="J18" s="13"/>
      <c r="K18" s="40"/>
      <c r="L18" s="43">
        <f t="shared" si="3"/>
        <v>0</v>
      </c>
      <c r="M18" s="43">
        <f t="shared" si="4"/>
        <v>0</v>
      </c>
      <c r="N18" s="46">
        <f t="shared" si="5"/>
        <v>0</v>
      </c>
      <c r="O18" s="10"/>
      <c r="P18" s="11"/>
      <c r="Q18" s="44">
        <f t="shared" si="6"/>
        <v>0</v>
      </c>
      <c r="R18" s="13"/>
      <c r="S18" s="40"/>
      <c r="T18" s="43">
        <f t="shared" si="7"/>
        <v>0</v>
      </c>
      <c r="U18" s="43">
        <f t="shared" si="0"/>
        <v>0</v>
      </c>
      <c r="V18" s="46">
        <f t="shared" si="8"/>
        <v>0</v>
      </c>
      <c r="W18" s="25">
        <f t="shared" si="1"/>
        <v>0</v>
      </c>
      <c r="X18" s="25"/>
    </row>
    <row r="19" spans="1:24" ht="19.5" customHeight="1" x14ac:dyDescent="0.25">
      <c r="A19" s="24"/>
      <c r="B19" s="70"/>
      <c r="C19" s="70"/>
      <c r="D19" s="70"/>
      <c r="E19" s="9"/>
      <c r="F19" s="23"/>
      <c r="G19" s="10"/>
      <c r="H19" s="11"/>
      <c r="I19" s="44">
        <f t="shared" si="2"/>
        <v>0</v>
      </c>
      <c r="J19" s="13"/>
      <c r="K19" s="40"/>
      <c r="L19" s="43">
        <f t="shared" si="3"/>
        <v>0</v>
      </c>
      <c r="M19" s="43">
        <f t="shared" si="4"/>
        <v>0</v>
      </c>
      <c r="N19" s="46">
        <f>ROUND(L19+M19,2)</f>
        <v>0</v>
      </c>
      <c r="O19" s="10"/>
      <c r="P19" s="11"/>
      <c r="Q19" s="44">
        <f t="shared" si="6"/>
        <v>0</v>
      </c>
      <c r="R19" s="13"/>
      <c r="S19" s="40"/>
      <c r="T19" s="43">
        <f t="shared" si="7"/>
        <v>0</v>
      </c>
      <c r="U19" s="43">
        <f t="shared" si="0"/>
        <v>0</v>
      </c>
      <c r="V19" s="46">
        <f>ROUND(T19+U19,2)</f>
        <v>0</v>
      </c>
      <c r="W19" s="25">
        <f t="shared" si="1"/>
        <v>0</v>
      </c>
      <c r="X19" s="25"/>
    </row>
    <row r="20" spans="1:24" ht="19.5" customHeight="1" x14ac:dyDescent="0.25">
      <c r="A20" s="24"/>
      <c r="B20" s="70"/>
      <c r="C20" s="70"/>
      <c r="D20" s="70"/>
      <c r="E20" s="9"/>
      <c r="F20" s="23"/>
      <c r="G20" s="10"/>
      <c r="H20" s="11"/>
      <c r="I20" s="44">
        <f t="shared" si="2"/>
        <v>0</v>
      </c>
      <c r="J20" s="13"/>
      <c r="K20" s="14"/>
      <c r="L20" s="43">
        <f t="shared" si="3"/>
        <v>0</v>
      </c>
      <c r="M20" s="43">
        <f>ROUND($N$8*K20*(I20-J20)/180,2)</f>
        <v>0</v>
      </c>
      <c r="N20" s="46">
        <f t="shared" si="5"/>
        <v>0</v>
      </c>
      <c r="O20" s="10"/>
      <c r="P20" s="11"/>
      <c r="Q20" s="44">
        <f t="shared" si="6"/>
        <v>0</v>
      </c>
      <c r="R20" s="13"/>
      <c r="S20" s="14"/>
      <c r="T20" s="43">
        <f t="shared" si="7"/>
        <v>0</v>
      </c>
      <c r="U20" s="43">
        <f t="shared" si="0"/>
        <v>0</v>
      </c>
      <c r="V20" s="46">
        <f t="shared" si="8"/>
        <v>0</v>
      </c>
      <c r="W20" s="25">
        <f t="shared" si="1"/>
        <v>0</v>
      </c>
      <c r="X20" s="25"/>
    </row>
    <row r="21" spans="1:24" ht="19.5" customHeight="1" x14ac:dyDescent="0.25">
      <c r="A21" s="24"/>
      <c r="B21" s="70"/>
      <c r="C21" s="70"/>
      <c r="D21" s="70"/>
      <c r="E21" s="9"/>
      <c r="F21" s="23"/>
      <c r="G21" s="10"/>
      <c r="H21" s="11"/>
      <c r="I21" s="44">
        <f t="shared" si="2"/>
        <v>0</v>
      </c>
      <c r="J21" s="13"/>
      <c r="K21" s="14"/>
      <c r="L21" s="43">
        <f t="shared" si="3"/>
        <v>0</v>
      </c>
      <c r="M21" s="43">
        <f t="shared" si="4"/>
        <v>0</v>
      </c>
      <c r="N21" s="46">
        <f t="shared" si="5"/>
        <v>0</v>
      </c>
      <c r="O21" s="10"/>
      <c r="P21" s="11"/>
      <c r="Q21" s="44">
        <f t="shared" si="6"/>
        <v>0</v>
      </c>
      <c r="R21" s="13"/>
      <c r="S21" s="14"/>
      <c r="T21" s="43">
        <f t="shared" si="7"/>
        <v>0</v>
      </c>
      <c r="U21" s="43">
        <f t="shared" si="0"/>
        <v>0</v>
      </c>
      <c r="V21" s="46">
        <f t="shared" si="8"/>
        <v>0</v>
      </c>
      <c r="W21" s="25">
        <f t="shared" si="1"/>
        <v>0</v>
      </c>
      <c r="X21" s="25"/>
    </row>
    <row r="22" spans="1:24" ht="19.5" customHeight="1" x14ac:dyDescent="0.25">
      <c r="A22" s="24"/>
      <c r="B22" s="70"/>
      <c r="C22" s="70"/>
      <c r="D22" s="70"/>
      <c r="E22" s="9"/>
      <c r="F22" s="23"/>
      <c r="G22" s="10"/>
      <c r="H22" s="11"/>
      <c r="I22" s="44">
        <f t="shared" si="2"/>
        <v>0</v>
      </c>
      <c r="J22" s="13"/>
      <c r="K22" s="14"/>
      <c r="L22" s="43">
        <f t="shared" si="3"/>
        <v>0</v>
      </c>
      <c r="M22" s="43">
        <f t="shared" si="4"/>
        <v>0</v>
      </c>
      <c r="N22" s="46">
        <f t="shared" si="5"/>
        <v>0</v>
      </c>
      <c r="O22" s="10"/>
      <c r="P22" s="11"/>
      <c r="Q22" s="44">
        <f t="shared" si="6"/>
        <v>0</v>
      </c>
      <c r="R22" s="13"/>
      <c r="S22" s="14"/>
      <c r="T22" s="43">
        <f t="shared" si="7"/>
        <v>0</v>
      </c>
      <c r="U22" s="43">
        <f t="shared" si="0"/>
        <v>0</v>
      </c>
      <c r="V22" s="46">
        <f t="shared" si="8"/>
        <v>0</v>
      </c>
      <c r="W22" s="25">
        <f t="shared" si="1"/>
        <v>0</v>
      </c>
      <c r="X22" s="25"/>
    </row>
    <row r="23" spans="1:24" ht="19.5" customHeight="1" x14ac:dyDescent="0.25">
      <c r="A23" s="24"/>
      <c r="B23" s="70"/>
      <c r="C23" s="70"/>
      <c r="D23" s="70"/>
      <c r="E23" s="9"/>
      <c r="F23" s="23"/>
      <c r="G23" s="10"/>
      <c r="H23" s="11"/>
      <c r="I23" s="44">
        <f t="shared" ref="I23:I29" si="9">IF(G23="",0,((DAYS360(G23,H23,TRUE)+1)))</f>
        <v>0</v>
      </c>
      <c r="J23" s="13"/>
      <c r="K23" s="14"/>
      <c r="L23" s="43">
        <f t="shared" ref="L23:L29" si="10">ROUND(($N$8/30)*(I23-J23)*K23,2)</f>
        <v>0</v>
      </c>
      <c r="M23" s="43">
        <f t="shared" ref="M23:M29" si="11">ROUND($N$8*K23*(I23-J23)/180,2)</f>
        <v>0</v>
      </c>
      <c r="N23" s="46">
        <f t="shared" ref="N23:N29" si="12">ROUND(L23+M23,2)</f>
        <v>0</v>
      </c>
      <c r="O23" s="10"/>
      <c r="P23" s="11"/>
      <c r="Q23" s="44">
        <f t="shared" si="6"/>
        <v>0</v>
      </c>
      <c r="R23" s="13"/>
      <c r="S23" s="14"/>
      <c r="T23" s="43">
        <f t="shared" ref="T23:T29" si="13">ROUND(($V$8/30)*S23*(Q23-R23),2)</f>
        <v>0</v>
      </c>
      <c r="U23" s="43">
        <f t="shared" ref="U23:U29" si="14">ROUND(($V$8*2)*S23*(Q23-R23)/360,2)</f>
        <v>0</v>
      </c>
      <c r="V23" s="46">
        <f t="shared" ref="V23:V29" si="15">ROUND(T23+U23,2)</f>
        <v>0</v>
      </c>
      <c r="W23" s="25">
        <f t="shared" ref="W23:W29" si="16">ROUND(N23+V23,2)</f>
        <v>0</v>
      </c>
      <c r="X23" s="25"/>
    </row>
    <row r="24" spans="1:24" ht="19.5" customHeight="1" x14ac:dyDescent="0.25">
      <c r="A24" s="24"/>
      <c r="B24" s="70"/>
      <c r="C24" s="70"/>
      <c r="D24" s="70"/>
      <c r="E24" s="9"/>
      <c r="F24" s="23"/>
      <c r="G24" s="10"/>
      <c r="H24" s="11"/>
      <c r="I24" s="44">
        <f t="shared" si="9"/>
        <v>0</v>
      </c>
      <c r="J24" s="13"/>
      <c r="K24" s="14"/>
      <c r="L24" s="43">
        <f t="shared" si="10"/>
        <v>0</v>
      </c>
      <c r="M24" s="43">
        <f t="shared" si="11"/>
        <v>0</v>
      </c>
      <c r="N24" s="46">
        <f t="shared" si="12"/>
        <v>0</v>
      </c>
      <c r="O24" s="10"/>
      <c r="P24" s="11"/>
      <c r="Q24" s="44">
        <f t="shared" si="6"/>
        <v>0</v>
      </c>
      <c r="R24" s="13"/>
      <c r="S24" s="14"/>
      <c r="T24" s="43">
        <f t="shared" si="13"/>
        <v>0</v>
      </c>
      <c r="U24" s="43">
        <f t="shared" si="14"/>
        <v>0</v>
      </c>
      <c r="V24" s="46">
        <f t="shared" si="15"/>
        <v>0</v>
      </c>
      <c r="W24" s="25">
        <f t="shared" si="16"/>
        <v>0</v>
      </c>
      <c r="X24" s="25"/>
    </row>
    <row r="25" spans="1:24" ht="19.5" customHeight="1" x14ac:dyDescent="0.25">
      <c r="A25" s="24"/>
      <c r="B25" s="70"/>
      <c r="C25" s="70"/>
      <c r="D25" s="70"/>
      <c r="E25" s="9"/>
      <c r="F25" s="23"/>
      <c r="G25" s="10"/>
      <c r="H25" s="11"/>
      <c r="I25" s="44">
        <f t="shared" si="9"/>
        <v>0</v>
      </c>
      <c r="J25" s="13"/>
      <c r="K25" s="14"/>
      <c r="L25" s="43">
        <f t="shared" si="10"/>
        <v>0</v>
      </c>
      <c r="M25" s="43">
        <f t="shared" si="11"/>
        <v>0</v>
      </c>
      <c r="N25" s="46">
        <f t="shared" si="12"/>
        <v>0</v>
      </c>
      <c r="O25" s="10"/>
      <c r="P25" s="11"/>
      <c r="Q25" s="44">
        <f t="shared" si="6"/>
        <v>0</v>
      </c>
      <c r="R25" s="13"/>
      <c r="S25" s="14"/>
      <c r="T25" s="43">
        <f t="shared" si="13"/>
        <v>0</v>
      </c>
      <c r="U25" s="43">
        <f t="shared" si="14"/>
        <v>0</v>
      </c>
      <c r="V25" s="46">
        <f t="shared" si="15"/>
        <v>0</v>
      </c>
      <c r="W25" s="25">
        <f t="shared" si="16"/>
        <v>0</v>
      </c>
      <c r="X25" s="25"/>
    </row>
    <row r="26" spans="1:24" ht="19.5" customHeight="1" x14ac:dyDescent="0.25">
      <c r="A26" s="24"/>
      <c r="B26" s="70"/>
      <c r="C26" s="70"/>
      <c r="D26" s="70"/>
      <c r="E26" s="9"/>
      <c r="F26" s="23"/>
      <c r="G26" s="10"/>
      <c r="H26" s="11"/>
      <c r="I26" s="44">
        <f t="shared" si="9"/>
        <v>0</v>
      </c>
      <c r="J26" s="13"/>
      <c r="K26" s="14"/>
      <c r="L26" s="43">
        <f t="shared" si="10"/>
        <v>0</v>
      </c>
      <c r="M26" s="43">
        <f t="shared" si="11"/>
        <v>0</v>
      </c>
      <c r="N26" s="46">
        <f t="shared" si="12"/>
        <v>0</v>
      </c>
      <c r="O26" s="10"/>
      <c r="P26" s="11"/>
      <c r="Q26" s="44">
        <f t="shared" si="6"/>
        <v>0</v>
      </c>
      <c r="R26" s="13"/>
      <c r="S26" s="14"/>
      <c r="T26" s="43">
        <f t="shared" si="13"/>
        <v>0</v>
      </c>
      <c r="U26" s="43">
        <f t="shared" si="14"/>
        <v>0</v>
      </c>
      <c r="V26" s="46">
        <f t="shared" si="15"/>
        <v>0</v>
      </c>
      <c r="W26" s="25">
        <f t="shared" si="16"/>
        <v>0</v>
      </c>
      <c r="X26" s="25"/>
    </row>
    <row r="27" spans="1:24" ht="19.5" customHeight="1" x14ac:dyDescent="0.25">
      <c r="A27" s="24"/>
      <c r="B27" s="70"/>
      <c r="C27" s="70"/>
      <c r="D27" s="70"/>
      <c r="E27" s="9"/>
      <c r="F27" s="23"/>
      <c r="G27" s="10"/>
      <c r="H27" s="11"/>
      <c r="I27" s="44">
        <f t="shared" si="9"/>
        <v>0</v>
      </c>
      <c r="J27" s="13"/>
      <c r="K27" s="14"/>
      <c r="L27" s="43">
        <f t="shared" si="10"/>
        <v>0</v>
      </c>
      <c r="M27" s="43">
        <f t="shared" si="11"/>
        <v>0</v>
      </c>
      <c r="N27" s="46">
        <f t="shared" si="12"/>
        <v>0</v>
      </c>
      <c r="O27" s="10"/>
      <c r="P27" s="11"/>
      <c r="Q27" s="44">
        <f t="shared" si="6"/>
        <v>0</v>
      </c>
      <c r="R27" s="13"/>
      <c r="S27" s="14"/>
      <c r="T27" s="43">
        <f t="shared" si="13"/>
        <v>0</v>
      </c>
      <c r="U27" s="43">
        <f t="shared" si="14"/>
        <v>0</v>
      </c>
      <c r="V27" s="46">
        <f t="shared" si="15"/>
        <v>0</v>
      </c>
      <c r="W27" s="25">
        <f t="shared" si="16"/>
        <v>0</v>
      </c>
      <c r="X27" s="25"/>
    </row>
    <row r="28" spans="1:24" ht="19.5" customHeight="1" x14ac:dyDescent="0.25">
      <c r="A28" s="24"/>
      <c r="B28" s="70"/>
      <c r="C28" s="70"/>
      <c r="D28" s="70"/>
      <c r="E28" s="9"/>
      <c r="F28" s="23"/>
      <c r="G28" s="10"/>
      <c r="H28" s="11"/>
      <c r="I28" s="44">
        <f t="shared" si="9"/>
        <v>0</v>
      </c>
      <c r="J28" s="13"/>
      <c r="K28" s="14"/>
      <c r="L28" s="43">
        <f t="shared" si="10"/>
        <v>0</v>
      </c>
      <c r="M28" s="43">
        <f t="shared" si="11"/>
        <v>0</v>
      </c>
      <c r="N28" s="46">
        <f t="shared" si="12"/>
        <v>0</v>
      </c>
      <c r="O28" s="10"/>
      <c r="P28" s="11"/>
      <c r="Q28" s="44">
        <f t="shared" si="6"/>
        <v>0</v>
      </c>
      <c r="R28" s="13"/>
      <c r="S28" s="14"/>
      <c r="T28" s="43">
        <f t="shared" si="13"/>
        <v>0</v>
      </c>
      <c r="U28" s="43">
        <f t="shared" si="14"/>
        <v>0</v>
      </c>
      <c r="V28" s="46">
        <f t="shared" si="15"/>
        <v>0</v>
      </c>
      <c r="W28" s="25">
        <f t="shared" si="16"/>
        <v>0</v>
      </c>
      <c r="X28" s="25"/>
    </row>
    <row r="29" spans="1:24" ht="19.5" customHeight="1" x14ac:dyDescent="0.25">
      <c r="A29" s="24"/>
      <c r="B29" s="70"/>
      <c r="C29" s="70"/>
      <c r="D29" s="70"/>
      <c r="E29" s="9"/>
      <c r="F29" s="23"/>
      <c r="G29" s="10"/>
      <c r="H29" s="11"/>
      <c r="I29" s="44">
        <f t="shared" si="9"/>
        <v>0</v>
      </c>
      <c r="J29" s="13"/>
      <c r="K29" s="14"/>
      <c r="L29" s="43">
        <f t="shared" si="10"/>
        <v>0</v>
      </c>
      <c r="M29" s="43">
        <f t="shared" si="11"/>
        <v>0</v>
      </c>
      <c r="N29" s="46">
        <f t="shared" si="12"/>
        <v>0</v>
      </c>
      <c r="O29" s="10"/>
      <c r="P29" s="11"/>
      <c r="Q29" s="44">
        <f t="shared" si="6"/>
        <v>0</v>
      </c>
      <c r="R29" s="13"/>
      <c r="S29" s="14"/>
      <c r="T29" s="43">
        <f t="shared" si="13"/>
        <v>0</v>
      </c>
      <c r="U29" s="43">
        <f t="shared" si="14"/>
        <v>0</v>
      </c>
      <c r="V29" s="46">
        <f t="shared" si="15"/>
        <v>0</v>
      </c>
      <c r="W29" s="25">
        <f t="shared" si="16"/>
        <v>0</v>
      </c>
      <c r="X29" s="25"/>
    </row>
    <row r="30" spans="1:24" ht="19.5" customHeight="1" x14ac:dyDescent="0.25">
      <c r="A30" s="24"/>
      <c r="B30" s="70"/>
      <c r="C30" s="70"/>
      <c r="D30" s="70"/>
      <c r="E30" s="9"/>
      <c r="F30" s="23"/>
      <c r="G30" s="10"/>
      <c r="H30" s="11"/>
      <c r="I30" s="44">
        <f t="shared" si="2"/>
        <v>0</v>
      </c>
      <c r="J30" s="13"/>
      <c r="K30" s="14"/>
      <c r="L30" s="43">
        <f t="shared" si="3"/>
        <v>0</v>
      </c>
      <c r="M30" s="43">
        <f t="shared" si="4"/>
        <v>0</v>
      </c>
      <c r="N30" s="46">
        <f t="shared" si="5"/>
        <v>0</v>
      </c>
      <c r="O30" s="10"/>
      <c r="P30" s="11"/>
      <c r="Q30" s="44">
        <f t="shared" si="6"/>
        <v>0</v>
      </c>
      <c r="R30" s="13"/>
      <c r="S30" s="14"/>
      <c r="T30" s="43">
        <f t="shared" si="7"/>
        <v>0</v>
      </c>
      <c r="U30" s="43">
        <f t="shared" si="0"/>
        <v>0</v>
      </c>
      <c r="V30" s="46">
        <f t="shared" si="8"/>
        <v>0</v>
      </c>
      <c r="W30" s="25">
        <f t="shared" si="1"/>
        <v>0</v>
      </c>
      <c r="X30" s="25"/>
    </row>
    <row r="31" spans="1:24" ht="19.5" customHeight="1" thickBot="1" x14ac:dyDescent="0.3">
      <c r="A31" s="24"/>
      <c r="B31" s="70"/>
      <c r="C31" s="70"/>
      <c r="D31" s="70"/>
      <c r="E31" s="9"/>
      <c r="F31" s="23"/>
      <c r="G31" s="10"/>
      <c r="H31" s="11"/>
      <c r="I31" s="44">
        <f t="shared" si="2"/>
        <v>0</v>
      </c>
      <c r="J31" s="13"/>
      <c r="K31" s="14"/>
      <c r="L31" s="43">
        <f t="shared" si="3"/>
        <v>0</v>
      </c>
      <c r="M31" s="43">
        <f t="shared" si="4"/>
        <v>0</v>
      </c>
      <c r="N31" s="46">
        <f t="shared" si="5"/>
        <v>0</v>
      </c>
      <c r="O31" s="10"/>
      <c r="P31" s="11"/>
      <c r="Q31" s="44">
        <f t="shared" si="6"/>
        <v>0</v>
      </c>
      <c r="R31" s="13"/>
      <c r="S31" s="14"/>
      <c r="T31" s="43">
        <f t="shared" si="7"/>
        <v>0</v>
      </c>
      <c r="U31" s="43">
        <f t="shared" si="0"/>
        <v>0</v>
      </c>
      <c r="V31" s="46">
        <f t="shared" si="8"/>
        <v>0</v>
      </c>
      <c r="W31" s="25">
        <f t="shared" si="1"/>
        <v>0</v>
      </c>
      <c r="X31" s="25"/>
    </row>
    <row r="32" spans="1:24" s="15" customFormat="1" ht="19.5" customHeight="1" thickTop="1" thickBot="1" x14ac:dyDescent="0.3">
      <c r="A32" s="26"/>
      <c r="B32" s="71"/>
      <c r="C32" s="71"/>
      <c r="D32" s="71"/>
      <c r="E32" s="27"/>
      <c r="F32" s="27"/>
      <c r="G32" s="28"/>
      <c r="H32" s="28"/>
      <c r="I32" s="29"/>
      <c r="J32" s="30"/>
      <c r="K32" s="30"/>
      <c r="L32" s="33"/>
      <c r="M32" s="33"/>
      <c r="N32" s="47">
        <f>SUM(N10:N31)</f>
        <v>0</v>
      </c>
      <c r="O32" s="73"/>
      <c r="P32" s="74"/>
      <c r="Q32" s="74"/>
      <c r="R32" s="75"/>
      <c r="S32" s="75"/>
      <c r="T32" s="75"/>
      <c r="U32" s="75"/>
      <c r="V32" s="31">
        <f>SUM(V10:V31)</f>
        <v>0</v>
      </c>
      <c r="W32" s="76">
        <f>SUM(W10:W31)</f>
        <v>0</v>
      </c>
      <c r="X32" s="32"/>
    </row>
    <row r="33" spans="1:27" ht="19.5" customHeight="1" thickTop="1" x14ac:dyDescent="0.25"/>
    <row r="34" spans="1:27" ht="19.5" customHeight="1" x14ac:dyDescent="0.25">
      <c r="A34" s="59"/>
      <c r="B34" s="59"/>
      <c r="C34" s="59"/>
      <c r="D34" s="59"/>
      <c r="E34" s="51"/>
      <c r="F34" s="86" t="s">
        <v>61</v>
      </c>
      <c r="G34" s="87"/>
      <c r="H34" s="87"/>
      <c r="I34" s="87"/>
      <c r="J34" s="87"/>
      <c r="K34" s="87"/>
      <c r="L34" s="88"/>
      <c r="M34" s="52"/>
      <c r="N34" s="53"/>
      <c r="O34" s="54"/>
      <c r="P34" s="54"/>
      <c r="Q34" s="56"/>
      <c r="R34" s="54"/>
      <c r="S34" s="54"/>
      <c r="T34" s="54"/>
      <c r="U34" s="56"/>
      <c r="V34" s="54"/>
      <c r="W34" s="57"/>
      <c r="X34" s="58"/>
      <c r="Y34" s="58"/>
      <c r="Z34" s="55"/>
      <c r="AA34" s="58"/>
    </row>
    <row r="35" spans="1:27" ht="19.5" customHeight="1" x14ac:dyDescent="0.25">
      <c r="A35" s="50"/>
      <c r="B35" s="50"/>
      <c r="C35" s="50"/>
      <c r="D35" s="50"/>
      <c r="E35" s="58"/>
      <c r="F35" s="89"/>
      <c r="G35" s="90"/>
      <c r="H35" s="90"/>
      <c r="I35" s="90"/>
      <c r="J35" s="90"/>
      <c r="K35" s="90"/>
      <c r="L35" s="91"/>
      <c r="M35" s="58"/>
      <c r="N35" s="58"/>
      <c r="O35" s="58"/>
      <c r="P35" s="50"/>
      <c r="Q35" s="50"/>
      <c r="R35" s="50"/>
      <c r="S35" s="50"/>
      <c r="T35" s="50"/>
      <c r="U35" s="58"/>
      <c r="V35" s="58"/>
      <c r="W35" s="60"/>
      <c r="X35" s="58"/>
      <c r="Y35" s="58"/>
      <c r="Z35" s="58"/>
      <c r="AA35" s="58"/>
    </row>
    <row r="36" spans="1:27" ht="19.5" customHeight="1" x14ac:dyDescent="0.25">
      <c r="A36" s="50"/>
      <c r="B36" s="50"/>
      <c r="C36" s="50"/>
      <c r="D36" s="50"/>
      <c r="E36" s="58"/>
      <c r="F36" s="92" t="s">
        <v>62</v>
      </c>
      <c r="G36" s="93"/>
      <c r="H36" s="93"/>
      <c r="I36" s="93"/>
      <c r="J36" s="93"/>
      <c r="K36" s="93"/>
      <c r="L36" s="94"/>
      <c r="M36" s="50"/>
      <c r="N36" s="50"/>
      <c r="O36" s="58"/>
      <c r="P36" s="58"/>
      <c r="Q36" s="58"/>
      <c r="R36" s="58"/>
      <c r="S36" s="58"/>
      <c r="T36" s="58"/>
      <c r="U36" s="58"/>
      <c r="V36" s="7"/>
      <c r="W36" s="7"/>
      <c r="X36" s="7"/>
    </row>
    <row r="37" spans="1:27" ht="19.5" customHeight="1" x14ac:dyDescent="0.25">
      <c r="A37" s="50"/>
      <c r="B37" s="50"/>
      <c r="C37" s="50"/>
      <c r="D37" s="50"/>
      <c r="E37" s="58"/>
      <c r="F37" s="78"/>
      <c r="G37" s="79"/>
      <c r="H37" s="79"/>
      <c r="I37" s="79"/>
      <c r="J37" s="79"/>
      <c r="K37" s="79"/>
      <c r="L37" s="80"/>
      <c r="M37" s="50"/>
      <c r="N37" s="50"/>
      <c r="O37" s="58"/>
      <c r="P37" s="58"/>
      <c r="Q37" s="58"/>
      <c r="R37" s="58"/>
      <c r="S37" s="58"/>
      <c r="T37" s="58"/>
      <c r="U37" s="58"/>
      <c r="V37" s="7"/>
      <c r="W37" s="7"/>
      <c r="X37" s="7"/>
    </row>
    <row r="38" spans="1:27" ht="19.5" customHeight="1" x14ac:dyDescent="0.25">
      <c r="A38" s="58"/>
      <c r="B38" s="58"/>
      <c r="C38" s="58"/>
      <c r="D38" s="58"/>
      <c r="E38" s="58"/>
      <c r="F38" s="78"/>
      <c r="G38" s="79"/>
      <c r="H38" s="79"/>
      <c r="I38" s="79"/>
      <c r="J38" s="79"/>
      <c r="K38" s="79"/>
      <c r="L38" s="80"/>
      <c r="M38" s="50"/>
      <c r="N38" s="50"/>
      <c r="O38" s="58"/>
      <c r="P38" s="58"/>
      <c r="Q38" s="58"/>
      <c r="R38" s="58"/>
      <c r="S38" s="58"/>
      <c r="T38" s="58"/>
      <c r="U38" s="58"/>
      <c r="V38" s="7"/>
      <c r="W38" s="7"/>
      <c r="X38" s="7"/>
    </row>
    <row r="39" spans="1:27" ht="19.5" customHeight="1" x14ac:dyDescent="0.25">
      <c r="A39" s="58"/>
      <c r="B39" s="58"/>
      <c r="C39" s="58"/>
      <c r="D39" s="58"/>
      <c r="E39" s="58"/>
      <c r="F39" s="81"/>
      <c r="G39" s="82"/>
      <c r="H39" s="82"/>
      <c r="I39" s="82"/>
      <c r="J39" s="82"/>
      <c r="K39" s="82"/>
      <c r="L39" s="83"/>
      <c r="M39" s="50"/>
      <c r="N39" s="50"/>
      <c r="O39" s="58"/>
      <c r="P39" s="58"/>
      <c r="Q39" s="58"/>
      <c r="R39" s="58"/>
      <c r="S39" s="58"/>
      <c r="T39" s="58"/>
      <c r="U39" s="58"/>
      <c r="V39" s="7"/>
      <c r="W39" s="7"/>
      <c r="X39" s="7"/>
    </row>
    <row r="40" spans="1:27" ht="16.5" customHeight="1" x14ac:dyDescent="0.25">
      <c r="A40" s="77"/>
      <c r="O40" s="8"/>
      <c r="P40" s="8"/>
      <c r="Q40" s="8"/>
      <c r="R40" s="8"/>
      <c r="T40" s="7"/>
      <c r="U40" s="7"/>
      <c r="V40" s="7"/>
      <c r="W40" s="7"/>
      <c r="X40" s="7"/>
    </row>
  </sheetData>
  <mergeCells count="18">
    <mergeCell ref="S6:U6"/>
    <mergeCell ref="E7:F8"/>
    <mergeCell ref="W7:W9"/>
    <mergeCell ref="T8:U8"/>
    <mergeCell ref="A7:A9"/>
    <mergeCell ref="B7:B9"/>
    <mergeCell ref="C7:C9"/>
    <mergeCell ref="D7:D9"/>
    <mergeCell ref="F37:L39"/>
    <mergeCell ref="X7:X9"/>
    <mergeCell ref="F34:L34"/>
    <mergeCell ref="F35:L35"/>
    <mergeCell ref="F36:L36"/>
    <mergeCell ref="G7:N7"/>
    <mergeCell ref="L8:M8"/>
    <mergeCell ref="G8:K8"/>
    <mergeCell ref="O8:S8"/>
    <mergeCell ref="O7:V7"/>
  </mergeCells>
  <pageMargins left="0.19685039370078741" right="0.19685039370078741" top="0.59055118110236227" bottom="0.39370078740157483" header="0.31496062992125984" footer="0.31496062992125984"/>
  <pageSetup paperSize="9" scale="61" firstPageNumber="0" fitToHeight="0" orientation="landscape" r:id="rId1"/>
  <headerFooter>
    <oddFooter>&amp;Rpáx.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topLeftCell="A4" zoomScale="95" zoomScaleNormal="95" workbookViewId="0">
      <selection activeCell="B20" sqref="B20:Q20"/>
    </sheetView>
  </sheetViews>
  <sheetFormatPr baseColWidth="10" defaultColWidth="9.140625" defaultRowHeight="15" x14ac:dyDescent="0.25"/>
  <cols>
    <col min="1" max="1" width="7.28515625" customWidth="1"/>
    <col min="2" max="1025" width="10.7109375" customWidth="1"/>
  </cols>
  <sheetData>
    <row r="1" spans="1:17" ht="25.5" customHeight="1" x14ac:dyDescent="0.25">
      <c r="B1" s="4" t="s">
        <v>44</v>
      </c>
      <c r="F1" s="4" t="s">
        <v>43</v>
      </c>
    </row>
    <row r="2" spans="1:17" ht="18.75" x14ac:dyDescent="0.3">
      <c r="A2" s="121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</row>
    <row r="3" spans="1:17" ht="34.5" customHeight="1" x14ac:dyDescent="0.25">
      <c r="A3" s="2" t="s">
        <v>0</v>
      </c>
      <c r="B3" s="125" t="s">
        <v>23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ht="33" customHeight="1" x14ac:dyDescent="0.25">
      <c r="A4" s="2" t="s">
        <v>2</v>
      </c>
      <c r="B4" s="125" t="s">
        <v>24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17" ht="32.25" customHeight="1" x14ac:dyDescent="0.25">
      <c r="A5" s="2" t="s">
        <v>3</v>
      </c>
      <c r="B5" s="124" t="s">
        <v>39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ht="30.75" customHeight="1" x14ac:dyDescent="0.25">
      <c r="A6" s="2" t="s">
        <v>4</v>
      </c>
      <c r="B6" s="124" t="s">
        <v>40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1:17" ht="34.5" customHeight="1" x14ac:dyDescent="0.25">
      <c r="A7" s="3" t="s">
        <v>5</v>
      </c>
      <c r="B7" s="124" t="s">
        <v>25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1:17" ht="27" customHeight="1" x14ac:dyDescent="0.25">
      <c r="A8" s="3" t="s">
        <v>6</v>
      </c>
      <c r="B8" s="124" t="s">
        <v>38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</row>
    <row r="9" spans="1:17" ht="32.25" customHeight="1" x14ac:dyDescent="0.25">
      <c r="A9" s="3" t="s">
        <v>7</v>
      </c>
      <c r="B9" s="124" t="s">
        <v>37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</row>
    <row r="10" spans="1:17" ht="38.25" customHeight="1" x14ac:dyDescent="0.25">
      <c r="A10" s="3" t="s">
        <v>8</v>
      </c>
      <c r="B10" s="124" t="s">
        <v>36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  <row r="11" spans="1:17" ht="33.75" customHeight="1" x14ac:dyDescent="0.25">
      <c r="A11" s="3" t="s">
        <v>11</v>
      </c>
      <c r="B11" s="124" t="s">
        <v>35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</row>
    <row r="12" spans="1:17" ht="26.25" customHeight="1" x14ac:dyDescent="0.25">
      <c r="A12" s="3" t="s">
        <v>12</v>
      </c>
      <c r="B12" s="126" t="s">
        <v>26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</row>
    <row r="13" spans="1:17" ht="17.25" x14ac:dyDescent="0.25">
      <c r="A13" s="3" t="s">
        <v>13</v>
      </c>
      <c r="B13" s="126" t="s">
        <v>27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</row>
    <row r="14" spans="1:17" ht="17.25" x14ac:dyDescent="0.25">
      <c r="A14" s="3" t="s">
        <v>14</v>
      </c>
      <c r="B14" s="126" t="s">
        <v>28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</row>
    <row r="15" spans="1:17" ht="31.5" customHeight="1" x14ac:dyDescent="0.25">
      <c r="A15" s="3" t="s">
        <v>15</v>
      </c>
      <c r="B15" s="118" t="s">
        <v>34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20"/>
    </row>
    <row r="16" spans="1:17" ht="34.5" customHeight="1" x14ac:dyDescent="0.25">
      <c r="A16" s="3" t="s">
        <v>16</v>
      </c>
      <c r="B16" s="118" t="s">
        <v>33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20"/>
    </row>
    <row r="17" spans="1:17" ht="24.75" customHeight="1" x14ac:dyDescent="0.25">
      <c r="A17" s="3" t="s">
        <v>17</v>
      </c>
      <c r="B17" s="118" t="s">
        <v>29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20"/>
    </row>
    <row r="18" spans="1:17" ht="36.75" customHeight="1" x14ac:dyDescent="0.25">
      <c r="A18" s="3" t="s">
        <v>18</v>
      </c>
      <c r="B18" s="118" t="s">
        <v>32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20"/>
    </row>
    <row r="19" spans="1:17" ht="30.75" customHeight="1" x14ac:dyDescent="0.25">
      <c r="A19" s="3" t="s">
        <v>19</v>
      </c>
      <c r="B19" s="118" t="s">
        <v>31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20"/>
    </row>
    <row r="20" spans="1:17" ht="36" customHeight="1" x14ac:dyDescent="0.25">
      <c r="A20" s="3" t="s">
        <v>20</v>
      </c>
      <c r="B20" s="118" t="s">
        <v>30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</row>
    <row r="21" spans="1:17" ht="33.75" customHeight="1" x14ac:dyDescent="0.25">
      <c r="A21" s="3" t="s">
        <v>21</v>
      </c>
      <c r="B21" s="115" t="s">
        <v>41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7"/>
    </row>
    <row r="22" spans="1:17" ht="38.25" customHeight="1" x14ac:dyDescent="0.25">
      <c r="A22" s="3" t="s">
        <v>22</v>
      </c>
      <c r="B22" s="115" t="s">
        <v>42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7"/>
    </row>
    <row r="23" spans="1:17" ht="17.25" x14ac:dyDescent="0.25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mergeCells count="21">
    <mergeCell ref="B10:Q10"/>
    <mergeCell ref="B9:Q9"/>
    <mergeCell ref="B16:Q16"/>
    <mergeCell ref="B11:Q11"/>
    <mergeCell ref="B12:Q12"/>
    <mergeCell ref="B13:Q13"/>
    <mergeCell ref="B14:Q14"/>
    <mergeCell ref="B15:Q15"/>
    <mergeCell ref="A2:Q2"/>
    <mergeCell ref="B5:Q5"/>
    <mergeCell ref="B6:Q6"/>
    <mergeCell ref="B7:Q7"/>
    <mergeCell ref="B8:Q8"/>
    <mergeCell ref="B4:Q4"/>
    <mergeCell ref="B3:Q3"/>
    <mergeCell ref="B21:Q21"/>
    <mergeCell ref="B22:Q22"/>
    <mergeCell ref="B19:Q19"/>
    <mergeCell ref="B20:Q20"/>
    <mergeCell ref="B17:Q17"/>
    <mergeCell ref="B18:Q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TR356A 2025</vt:lpstr>
      <vt:lpstr>OBSERVACIONS</vt:lpstr>
      <vt:lpstr>'TR356A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Martínez Seijo, Berta Eugenia</dc:creator>
  <cp:lastModifiedBy>Usuario de Windows</cp:lastModifiedBy>
  <cp:revision>11</cp:revision>
  <cp:lastPrinted>2023-02-06T09:31:40Z</cp:lastPrinted>
  <dcterms:created xsi:type="dcterms:W3CDTF">2018-06-27T09:31:21Z</dcterms:created>
  <dcterms:modified xsi:type="dcterms:W3CDTF">2025-05-22T06:21:01Z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